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айс проект с 22.11" sheetId="4" r:id="rId1"/>
  </sheets>
  <calcPr calcId="145621"/>
</workbook>
</file>

<file path=xl/calcChain.xml><?xml version="1.0" encoding="utf-8"?>
<calcChain xmlns="http://schemas.openxmlformats.org/spreadsheetml/2006/main">
  <c r="E14" i="4" l="1"/>
  <c r="E12" i="4"/>
  <c r="J22" i="4"/>
  <c r="J20" i="4"/>
  <c r="J19" i="4"/>
  <c r="J18" i="4"/>
  <c r="J17" i="4"/>
  <c r="J15" i="4"/>
  <c r="J14" i="4"/>
  <c r="J13" i="4"/>
  <c r="J12" i="4"/>
  <c r="J11" i="4"/>
  <c r="J9" i="4"/>
  <c r="J8" i="4"/>
  <c r="J7" i="4"/>
  <c r="J6" i="4"/>
  <c r="J5" i="4"/>
  <c r="I20" i="4"/>
  <c r="I19" i="4"/>
  <c r="I18" i="4"/>
  <c r="I17" i="4"/>
  <c r="I15" i="4"/>
  <c r="I14" i="4"/>
  <c r="I13" i="4"/>
  <c r="I12" i="4"/>
  <c r="I11" i="4"/>
  <c r="I9" i="4"/>
  <c r="I8" i="4"/>
  <c r="I7" i="4"/>
  <c r="I6" i="4"/>
  <c r="H13" i="4"/>
  <c r="H12" i="4"/>
  <c r="H11" i="4"/>
  <c r="H9" i="4"/>
  <c r="H8" i="4"/>
  <c r="H7" i="4"/>
  <c r="H6" i="4"/>
  <c r="J23" i="4" l="1"/>
  <c r="I23" i="4"/>
  <c r="I22" i="4"/>
  <c r="E18" i="4"/>
  <c r="E9" i="4"/>
  <c r="H20" i="4" l="1"/>
  <c r="H19" i="4"/>
  <c r="H18" i="4"/>
  <c r="H17" i="4"/>
  <c r="J16" i="4"/>
  <c r="H23" i="4" l="1"/>
  <c r="H15" i="4"/>
  <c r="H14" i="4"/>
  <c r="B5" i="4"/>
  <c r="H22" i="4"/>
  <c r="J10" i="4"/>
  <c r="H5" i="4" l="1"/>
  <c r="I5" i="4"/>
</calcChain>
</file>

<file path=xl/sharedStrings.xml><?xml version="1.0" encoding="utf-8"?>
<sst xmlns="http://schemas.openxmlformats.org/spreadsheetml/2006/main" count="99" uniqueCount="90">
  <si>
    <r>
      <rPr>
        <b/>
        <sz val="14"/>
        <color indexed="10"/>
        <rFont val="Calibri"/>
        <family val="2"/>
        <charset val="204"/>
      </rPr>
      <t xml:space="preserve"> "R 15"</t>
    </r>
    <r>
      <rPr>
        <sz val="14"/>
        <color indexed="49"/>
        <rFont val="Calibri"/>
        <family val="2"/>
        <charset val="204"/>
      </rPr>
      <t xml:space="preserve"> -</t>
    </r>
    <r>
      <rPr>
        <b/>
        <sz val="14"/>
        <color indexed="49"/>
        <rFont val="Calibri"/>
        <family val="2"/>
        <charset val="204"/>
      </rPr>
      <t>Превосходный сервис по доступным ценам!</t>
    </r>
  </si>
  <si>
    <t>г. Пермь.</t>
  </si>
  <si>
    <t>Прайс лист</t>
  </si>
  <si>
    <t>Размер</t>
  </si>
  <si>
    <t>Правка л/д</t>
  </si>
  <si>
    <t>R 12-14</t>
  </si>
  <si>
    <t>R 15-16</t>
  </si>
  <si>
    <t>Соболь, УАЗ</t>
  </si>
  <si>
    <t>Газель.</t>
  </si>
  <si>
    <t>Доплата за шиномонтаж усиленного корда</t>
  </si>
  <si>
    <t>Доплата за шиномонтаж профиля &lt; 50%</t>
  </si>
  <si>
    <t>Доплата за оптимизацию балансировки</t>
  </si>
  <si>
    <t>Доплата за сложность правка диска уровень 1</t>
  </si>
  <si>
    <t>+500</t>
  </si>
  <si>
    <t>Доплата за сложность правка диска уровень 2</t>
  </si>
  <si>
    <t>+1000</t>
  </si>
  <si>
    <t>Съем внутреннего колеса (Газель)</t>
  </si>
  <si>
    <t>200</t>
  </si>
  <si>
    <t>Подкачка или проверка давления колеса (воздух, азот)</t>
  </si>
  <si>
    <t>Ремонт бескамерной шины жгутом</t>
  </si>
  <si>
    <t>Устранение негерметичности по ободу диска до R12-16</t>
  </si>
  <si>
    <t>Устранение негерметичности по ободу диска  R 17+</t>
  </si>
  <si>
    <t xml:space="preserve">Вулканизация камеры ( 1 прокол) </t>
  </si>
  <si>
    <t>Технологическая мойка колеса</t>
  </si>
  <si>
    <t>Глубокая шлифовка бортов диска</t>
  </si>
  <si>
    <t>Обработка ступицы медной смазкой R 12-16</t>
  </si>
  <si>
    <t>Обработка ступицы медной смазкой более R 17-</t>
  </si>
  <si>
    <t>Очистка литого диска от клея</t>
  </si>
  <si>
    <t xml:space="preserve">Утилизация шины </t>
  </si>
  <si>
    <t>Доошиповка зимней шины (за 1 шип)</t>
  </si>
  <si>
    <t>Прочие услуги</t>
  </si>
  <si>
    <t>Ремонт бескамерной шины универсальной латкой</t>
  </si>
  <si>
    <t xml:space="preserve">R 12 –  R 16 </t>
  </si>
  <si>
    <t xml:space="preserve">R 17 –  R 24 </t>
  </si>
  <si>
    <t>Ремонт бокового пореза</t>
  </si>
  <si>
    <t>R 12 –  R 14</t>
  </si>
  <si>
    <t>R 15 –  R 17</t>
  </si>
  <si>
    <t>800 – 2000</t>
  </si>
  <si>
    <t>R 18 –  R 24</t>
  </si>
  <si>
    <t>1000 – 3000</t>
  </si>
  <si>
    <t>Камера</t>
  </si>
  <si>
    <t>R 13</t>
  </si>
  <si>
    <t>R 14</t>
  </si>
  <si>
    <t>R 15</t>
  </si>
  <si>
    <t>R 16</t>
  </si>
  <si>
    <t>Б/у камера</t>
  </si>
  <si>
    <t>Расходные  материалы</t>
  </si>
  <si>
    <t>Вентиль черный</t>
  </si>
  <si>
    <t>Вентиль хромированный</t>
  </si>
  <si>
    <t>Грузик самоклеющийся (одна лента на литой диск)</t>
  </si>
  <si>
    <t>Латка кордовая &gt;R10</t>
  </si>
  <si>
    <t>Пакет</t>
  </si>
  <si>
    <t>бесплатно</t>
  </si>
  <si>
    <t>Утверждаю:</t>
  </si>
  <si>
    <t xml:space="preserve">Кольцова И.С. </t>
  </si>
  <si>
    <t>Сезонное хранение шин</t>
  </si>
  <si>
    <t>Ремонт бескамерной шины жгутом без съёма колеса</t>
  </si>
  <si>
    <t>Шиномонтаж(щ/м)</t>
  </si>
  <si>
    <t>Балансировка (бл)</t>
  </si>
  <si>
    <t>Съем/Установка(с/у)</t>
  </si>
  <si>
    <t>Сборка/Разборка(с/р)</t>
  </si>
  <si>
    <t>Комплекс 1-"Перекидка" (4с/у, 4бл, 4ш/м)</t>
  </si>
  <si>
    <t>R 17-18</t>
  </si>
  <si>
    <t>R 19-20</t>
  </si>
  <si>
    <t>R 21 и более</t>
  </si>
  <si>
    <t>R 15- 16</t>
  </si>
  <si>
    <t>R 13- 14</t>
  </si>
  <si>
    <t>+75</t>
  </si>
  <si>
    <t>Шлифовка бортов диска</t>
  </si>
  <si>
    <t>Латка кордовая &lt;R11</t>
  </si>
  <si>
    <t>R 13- 16</t>
  </si>
  <si>
    <t>+120</t>
  </si>
  <si>
    <t>500 – 1000</t>
  </si>
  <si>
    <t xml:space="preserve">                                                  ИП Кольцова И.С. 01.12.2021г.</t>
  </si>
  <si>
    <t>Правка ст/диска</t>
  </si>
  <si>
    <t>Комплекс "Перекидка" в "СБОРЕ". (4с/у, 4бл,)</t>
  </si>
  <si>
    <t>Легковой автомобиль(л/а)</t>
  </si>
  <si>
    <t>Лёгкий коммерческий транспорт (к/т)</t>
  </si>
  <si>
    <t>Внедорожник(в/д)</t>
  </si>
  <si>
    <t>Кроссовер, Минивен(к/м)</t>
  </si>
  <si>
    <t>По дисконтной карте бесплатно:</t>
  </si>
  <si>
    <t>Золотник, Колпачок</t>
  </si>
  <si>
    <t>Подкачка или проверка давления колеса, проверка колеса на герметичность, проверка колеса на балансировку.</t>
  </si>
  <si>
    <t>Ремонт бескамерной шины кордовым пластырем или грибком</t>
  </si>
  <si>
    <t>R 12 –  R 16 заплатка кордовая или грибок</t>
  </si>
  <si>
    <t>R 17–  R 24 (все кроссоверы) з/к или грибок</t>
  </si>
  <si>
    <t>Комплекс 2-"Ремонт кордовой или грибком" (с/у, бл, ш/м)</t>
  </si>
  <si>
    <t>Проверка усилия затяжки колесных болтов, диагностика на геометрию.</t>
  </si>
  <si>
    <t>Услуги:</t>
  </si>
  <si>
    <t>Ночная подкачка или проверка давления колеса (воздух, азот) c 24.00 до 06.00 цена за одно колесо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</si>
</sst>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10"/>
      <name val="Calibri"/>
      <family val="2"/>
      <charset val="204"/>
    </font>
    <font>
      <sz val="14"/>
      <color indexed="49"/>
      <name val="Calibri"/>
      <family val="2"/>
      <charset val="204"/>
    </font>
    <font>
      <b/>
      <sz val="14"/>
      <color indexed="49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i/>
      <sz val="7"/>
      <color indexed="9"/>
      <name val="Cambria"/>
      <family val="1"/>
      <charset val="204"/>
      <scheme val="major"/>
    </font>
    <font>
      <b/>
      <sz val="7"/>
      <color indexed="9"/>
      <name val="Cambria"/>
      <family val="1"/>
      <charset val="204"/>
      <scheme val="major"/>
    </font>
    <font>
      <b/>
      <sz val="8"/>
      <color indexed="10"/>
      <name val="Cambria"/>
      <family val="1"/>
      <charset val="204"/>
      <scheme val="major"/>
    </font>
    <font>
      <b/>
      <i/>
      <sz val="7"/>
      <color theme="0"/>
      <name val="Cambria"/>
      <family val="1"/>
      <charset val="204"/>
      <scheme val="major"/>
    </font>
    <font>
      <b/>
      <i/>
      <sz val="7"/>
      <name val="Cambria"/>
      <family val="1"/>
      <charset val="204"/>
      <scheme val="major"/>
    </font>
    <font>
      <b/>
      <sz val="7"/>
      <color indexed="10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mbria"/>
      <family val="1"/>
      <charset val="204"/>
      <scheme val="maj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" fillId="3" borderId="6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3" borderId="0" xfId="0" applyFill="1"/>
    <xf numFmtId="0" fontId="12" fillId="2" borderId="4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4" xfId="0" applyFill="1" applyBorder="1" applyAlignment="1">
      <alignment vertical="top"/>
    </xf>
    <xf numFmtId="0" fontId="18" fillId="3" borderId="4" xfId="0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/>
    <xf numFmtId="0" fontId="0" fillId="0" borderId="4" xfId="0" applyBorder="1"/>
    <xf numFmtId="0" fontId="21" fillId="3" borderId="4" xfId="0" applyFont="1" applyFill="1" applyBorder="1"/>
    <xf numFmtId="0" fontId="12" fillId="0" borderId="4" xfId="0" applyFont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0" fillId="2" borderId="0" xfId="0" applyFill="1"/>
    <xf numFmtId="0" fontId="1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top" wrapText="1"/>
    </xf>
    <xf numFmtId="0" fontId="0" fillId="2" borderId="4" xfId="0" applyFill="1" applyBorder="1"/>
    <xf numFmtId="0" fontId="7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5" borderId="0" xfId="0" applyFill="1"/>
    <xf numFmtId="0" fontId="14" fillId="3" borderId="4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center" vertical="top" wrapText="1"/>
    </xf>
    <xf numFmtId="49" fontId="11" fillId="3" borderId="7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center"/>
    </xf>
    <xf numFmtId="49" fontId="0" fillId="2" borderId="7" xfId="0" applyNumberFormat="1" applyFill="1" applyBorder="1"/>
    <xf numFmtId="49" fontId="0" fillId="2" borderId="4" xfId="0" applyNumberFormat="1" applyFill="1" applyBorder="1"/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3" fillId="3" borderId="8" xfId="0" applyFont="1" applyFill="1" applyBorder="1" applyAlignment="1">
      <alignment horizontal="center" vertical="top" wrapText="1"/>
    </xf>
    <xf numFmtId="0" fontId="22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top" wrapText="1"/>
    </xf>
    <xf numFmtId="0" fontId="23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 shrinkToFit="1"/>
    </xf>
    <xf numFmtId="0" fontId="6" fillId="0" borderId="0" xfId="0" applyFont="1" applyAlignment="1">
      <alignment horizontal="left" wrapText="1" shrinkToFit="1"/>
    </xf>
    <xf numFmtId="0" fontId="0" fillId="0" borderId="0" xfId="0" applyAlignment="1">
      <alignment wrapText="1" shrinkToFit="1"/>
    </xf>
    <xf numFmtId="0" fontId="24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pane ySplit="3" topLeftCell="A4" activePane="bottomLeft" state="frozen"/>
      <selection pane="bottomLeft" activeCell="M4" sqref="M4"/>
    </sheetView>
  </sheetViews>
  <sheetFormatPr defaultColWidth="11.42578125" defaultRowHeight="15" x14ac:dyDescent="0.25"/>
  <cols>
    <col min="1" max="1" width="16.5703125" customWidth="1"/>
    <col min="2" max="2" width="9.5703125" customWidth="1"/>
    <col min="3" max="4" width="11.5703125" bestFit="1" customWidth="1"/>
    <col min="5" max="5" width="11.28515625" customWidth="1"/>
    <col min="6" max="6" width="9.140625" customWidth="1"/>
    <col min="7" max="7" width="8.5703125" customWidth="1"/>
    <col min="8" max="8" width="12.85546875" style="39" customWidth="1"/>
    <col min="9" max="9" width="17.42578125" style="33" customWidth="1"/>
    <col min="10" max="10" width="13.140625" customWidth="1"/>
    <col min="206" max="206" width="12" customWidth="1"/>
    <col min="207" max="207" width="9.5703125" customWidth="1"/>
    <col min="208" max="208" width="9.5703125" bestFit="1" customWidth="1"/>
    <col min="209" max="209" width="10.42578125" bestFit="1" customWidth="1"/>
    <col min="210" max="210" width="11.28515625" customWidth="1"/>
    <col min="211" max="211" width="10" customWidth="1"/>
    <col min="212" max="212" width="11.28515625" customWidth="1"/>
    <col min="213" max="213" width="12.85546875" customWidth="1"/>
    <col min="214" max="214" width="12" customWidth="1"/>
    <col min="462" max="462" width="12" customWidth="1"/>
    <col min="463" max="463" width="9.5703125" customWidth="1"/>
    <col min="464" max="464" width="9.5703125" bestFit="1" customWidth="1"/>
    <col min="465" max="465" width="10.42578125" bestFit="1" customWidth="1"/>
    <col min="466" max="466" width="11.28515625" customWidth="1"/>
    <col min="467" max="467" width="10" customWidth="1"/>
    <col min="468" max="468" width="11.28515625" customWidth="1"/>
    <col min="469" max="469" width="12.85546875" customWidth="1"/>
    <col min="470" max="470" width="12" customWidth="1"/>
    <col min="718" max="718" width="12" customWidth="1"/>
    <col min="719" max="719" width="9.5703125" customWidth="1"/>
    <col min="720" max="720" width="9.5703125" bestFit="1" customWidth="1"/>
    <col min="721" max="721" width="10.42578125" bestFit="1" customWidth="1"/>
    <col min="722" max="722" width="11.28515625" customWidth="1"/>
    <col min="723" max="723" width="10" customWidth="1"/>
    <col min="724" max="724" width="11.28515625" customWidth="1"/>
    <col min="725" max="725" width="12.85546875" customWidth="1"/>
    <col min="726" max="726" width="12" customWidth="1"/>
    <col min="974" max="974" width="12" customWidth="1"/>
    <col min="975" max="975" width="9.5703125" customWidth="1"/>
    <col min="976" max="976" width="9.5703125" bestFit="1" customWidth="1"/>
    <col min="977" max="977" width="10.42578125" bestFit="1" customWidth="1"/>
    <col min="978" max="978" width="11.28515625" customWidth="1"/>
    <col min="979" max="979" width="10" customWidth="1"/>
    <col min="980" max="980" width="11.28515625" customWidth="1"/>
    <col min="981" max="981" width="12.85546875" customWidth="1"/>
    <col min="982" max="982" width="12" customWidth="1"/>
    <col min="1230" max="1230" width="12" customWidth="1"/>
    <col min="1231" max="1231" width="9.5703125" customWidth="1"/>
    <col min="1232" max="1232" width="9.5703125" bestFit="1" customWidth="1"/>
    <col min="1233" max="1233" width="10.42578125" bestFit="1" customWidth="1"/>
    <col min="1234" max="1234" width="11.28515625" customWidth="1"/>
    <col min="1235" max="1235" width="10" customWidth="1"/>
    <col min="1236" max="1236" width="11.28515625" customWidth="1"/>
    <col min="1237" max="1237" width="12.85546875" customWidth="1"/>
    <col min="1238" max="1238" width="12" customWidth="1"/>
    <col min="1486" max="1486" width="12" customWidth="1"/>
    <col min="1487" max="1487" width="9.5703125" customWidth="1"/>
    <col min="1488" max="1488" width="9.5703125" bestFit="1" customWidth="1"/>
    <col min="1489" max="1489" width="10.42578125" bestFit="1" customWidth="1"/>
    <col min="1490" max="1490" width="11.28515625" customWidth="1"/>
    <col min="1491" max="1491" width="10" customWidth="1"/>
    <col min="1492" max="1492" width="11.28515625" customWidth="1"/>
    <col min="1493" max="1493" width="12.85546875" customWidth="1"/>
    <col min="1494" max="1494" width="12" customWidth="1"/>
    <col min="1742" max="1742" width="12" customWidth="1"/>
    <col min="1743" max="1743" width="9.5703125" customWidth="1"/>
    <col min="1744" max="1744" width="9.5703125" bestFit="1" customWidth="1"/>
    <col min="1745" max="1745" width="10.42578125" bestFit="1" customWidth="1"/>
    <col min="1746" max="1746" width="11.28515625" customWidth="1"/>
    <col min="1747" max="1747" width="10" customWidth="1"/>
    <col min="1748" max="1748" width="11.28515625" customWidth="1"/>
    <col min="1749" max="1749" width="12.85546875" customWidth="1"/>
    <col min="1750" max="1750" width="12" customWidth="1"/>
    <col min="1998" max="1998" width="12" customWidth="1"/>
    <col min="1999" max="1999" width="9.5703125" customWidth="1"/>
    <col min="2000" max="2000" width="9.5703125" bestFit="1" customWidth="1"/>
    <col min="2001" max="2001" width="10.42578125" bestFit="1" customWidth="1"/>
    <col min="2002" max="2002" width="11.28515625" customWidth="1"/>
    <col min="2003" max="2003" width="10" customWidth="1"/>
    <col min="2004" max="2004" width="11.28515625" customWidth="1"/>
    <col min="2005" max="2005" width="12.85546875" customWidth="1"/>
    <col min="2006" max="2006" width="12" customWidth="1"/>
    <col min="2254" max="2254" width="12" customWidth="1"/>
    <col min="2255" max="2255" width="9.5703125" customWidth="1"/>
    <col min="2256" max="2256" width="9.5703125" bestFit="1" customWidth="1"/>
    <col min="2257" max="2257" width="10.42578125" bestFit="1" customWidth="1"/>
    <col min="2258" max="2258" width="11.28515625" customWidth="1"/>
    <col min="2259" max="2259" width="10" customWidth="1"/>
    <col min="2260" max="2260" width="11.28515625" customWidth="1"/>
    <col min="2261" max="2261" width="12.85546875" customWidth="1"/>
    <col min="2262" max="2262" width="12" customWidth="1"/>
    <col min="2510" max="2510" width="12" customWidth="1"/>
    <col min="2511" max="2511" width="9.5703125" customWidth="1"/>
    <col min="2512" max="2512" width="9.5703125" bestFit="1" customWidth="1"/>
    <col min="2513" max="2513" width="10.42578125" bestFit="1" customWidth="1"/>
    <col min="2514" max="2514" width="11.28515625" customWidth="1"/>
    <col min="2515" max="2515" width="10" customWidth="1"/>
    <col min="2516" max="2516" width="11.28515625" customWidth="1"/>
    <col min="2517" max="2517" width="12.85546875" customWidth="1"/>
    <col min="2518" max="2518" width="12" customWidth="1"/>
    <col min="2766" max="2766" width="12" customWidth="1"/>
    <col min="2767" max="2767" width="9.5703125" customWidth="1"/>
    <col min="2768" max="2768" width="9.5703125" bestFit="1" customWidth="1"/>
    <col min="2769" max="2769" width="10.42578125" bestFit="1" customWidth="1"/>
    <col min="2770" max="2770" width="11.28515625" customWidth="1"/>
    <col min="2771" max="2771" width="10" customWidth="1"/>
    <col min="2772" max="2772" width="11.28515625" customWidth="1"/>
    <col min="2773" max="2773" width="12.85546875" customWidth="1"/>
    <col min="2774" max="2774" width="12" customWidth="1"/>
    <col min="3022" max="3022" width="12" customWidth="1"/>
    <col min="3023" max="3023" width="9.5703125" customWidth="1"/>
    <col min="3024" max="3024" width="9.5703125" bestFit="1" customWidth="1"/>
    <col min="3025" max="3025" width="10.42578125" bestFit="1" customWidth="1"/>
    <col min="3026" max="3026" width="11.28515625" customWidth="1"/>
    <col min="3027" max="3027" width="10" customWidth="1"/>
    <col min="3028" max="3028" width="11.28515625" customWidth="1"/>
    <col min="3029" max="3029" width="12.85546875" customWidth="1"/>
    <col min="3030" max="3030" width="12" customWidth="1"/>
    <col min="3278" max="3278" width="12" customWidth="1"/>
    <col min="3279" max="3279" width="9.5703125" customWidth="1"/>
    <col min="3280" max="3280" width="9.5703125" bestFit="1" customWidth="1"/>
    <col min="3281" max="3281" width="10.42578125" bestFit="1" customWidth="1"/>
    <col min="3282" max="3282" width="11.28515625" customWidth="1"/>
    <col min="3283" max="3283" width="10" customWidth="1"/>
    <col min="3284" max="3284" width="11.28515625" customWidth="1"/>
    <col min="3285" max="3285" width="12.85546875" customWidth="1"/>
    <col min="3286" max="3286" width="12" customWidth="1"/>
    <col min="3534" max="3534" width="12" customWidth="1"/>
    <col min="3535" max="3535" width="9.5703125" customWidth="1"/>
    <col min="3536" max="3536" width="9.5703125" bestFit="1" customWidth="1"/>
    <col min="3537" max="3537" width="10.42578125" bestFit="1" customWidth="1"/>
    <col min="3538" max="3538" width="11.28515625" customWidth="1"/>
    <col min="3539" max="3539" width="10" customWidth="1"/>
    <col min="3540" max="3540" width="11.28515625" customWidth="1"/>
    <col min="3541" max="3541" width="12.85546875" customWidth="1"/>
    <col min="3542" max="3542" width="12" customWidth="1"/>
    <col min="3790" max="3790" width="12" customWidth="1"/>
    <col min="3791" max="3791" width="9.5703125" customWidth="1"/>
    <col min="3792" max="3792" width="9.5703125" bestFit="1" customWidth="1"/>
    <col min="3793" max="3793" width="10.42578125" bestFit="1" customWidth="1"/>
    <col min="3794" max="3794" width="11.28515625" customWidth="1"/>
    <col min="3795" max="3795" width="10" customWidth="1"/>
    <col min="3796" max="3796" width="11.28515625" customWidth="1"/>
    <col min="3797" max="3797" width="12.85546875" customWidth="1"/>
    <col min="3798" max="3798" width="12" customWidth="1"/>
    <col min="4046" max="4046" width="12" customWidth="1"/>
    <col min="4047" max="4047" width="9.5703125" customWidth="1"/>
    <col min="4048" max="4048" width="9.5703125" bestFit="1" customWidth="1"/>
    <col min="4049" max="4049" width="10.42578125" bestFit="1" customWidth="1"/>
    <col min="4050" max="4050" width="11.28515625" customWidth="1"/>
    <col min="4051" max="4051" width="10" customWidth="1"/>
    <col min="4052" max="4052" width="11.28515625" customWidth="1"/>
    <col min="4053" max="4053" width="12.85546875" customWidth="1"/>
    <col min="4054" max="4054" width="12" customWidth="1"/>
    <col min="4302" max="4302" width="12" customWidth="1"/>
    <col min="4303" max="4303" width="9.5703125" customWidth="1"/>
    <col min="4304" max="4304" width="9.5703125" bestFit="1" customWidth="1"/>
    <col min="4305" max="4305" width="10.42578125" bestFit="1" customWidth="1"/>
    <col min="4306" max="4306" width="11.28515625" customWidth="1"/>
    <col min="4307" max="4307" width="10" customWidth="1"/>
    <col min="4308" max="4308" width="11.28515625" customWidth="1"/>
    <col min="4309" max="4309" width="12.85546875" customWidth="1"/>
    <col min="4310" max="4310" width="12" customWidth="1"/>
    <col min="4558" max="4558" width="12" customWidth="1"/>
    <col min="4559" max="4559" width="9.5703125" customWidth="1"/>
    <col min="4560" max="4560" width="9.5703125" bestFit="1" customWidth="1"/>
    <col min="4561" max="4561" width="10.42578125" bestFit="1" customWidth="1"/>
    <col min="4562" max="4562" width="11.28515625" customWidth="1"/>
    <col min="4563" max="4563" width="10" customWidth="1"/>
    <col min="4564" max="4564" width="11.28515625" customWidth="1"/>
    <col min="4565" max="4565" width="12.85546875" customWidth="1"/>
    <col min="4566" max="4566" width="12" customWidth="1"/>
    <col min="4814" max="4814" width="12" customWidth="1"/>
    <col min="4815" max="4815" width="9.5703125" customWidth="1"/>
    <col min="4816" max="4816" width="9.5703125" bestFit="1" customWidth="1"/>
    <col min="4817" max="4817" width="10.42578125" bestFit="1" customWidth="1"/>
    <col min="4818" max="4818" width="11.28515625" customWidth="1"/>
    <col min="4819" max="4819" width="10" customWidth="1"/>
    <col min="4820" max="4820" width="11.28515625" customWidth="1"/>
    <col min="4821" max="4821" width="12.85546875" customWidth="1"/>
    <col min="4822" max="4822" width="12" customWidth="1"/>
    <col min="5070" max="5070" width="12" customWidth="1"/>
    <col min="5071" max="5071" width="9.5703125" customWidth="1"/>
    <col min="5072" max="5072" width="9.5703125" bestFit="1" customWidth="1"/>
    <col min="5073" max="5073" width="10.42578125" bestFit="1" customWidth="1"/>
    <col min="5074" max="5074" width="11.28515625" customWidth="1"/>
    <col min="5075" max="5075" width="10" customWidth="1"/>
    <col min="5076" max="5076" width="11.28515625" customWidth="1"/>
    <col min="5077" max="5077" width="12.85546875" customWidth="1"/>
    <col min="5078" max="5078" width="12" customWidth="1"/>
    <col min="5326" max="5326" width="12" customWidth="1"/>
    <col min="5327" max="5327" width="9.5703125" customWidth="1"/>
    <col min="5328" max="5328" width="9.5703125" bestFit="1" customWidth="1"/>
    <col min="5329" max="5329" width="10.42578125" bestFit="1" customWidth="1"/>
    <col min="5330" max="5330" width="11.28515625" customWidth="1"/>
    <col min="5331" max="5331" width="10" customWidth="1"/>
    <col min="5332" max="5332" width="11.28515625" customWidth="1"/>
    <col min="5333" max="5333" width="12.85546875" customWidth="1"/>
    <col min="5334" max="5334" width="12" customWidth="1"/>
    <col min="5582" max="5582" width="12" customWidth="1"/>
    <col min="5583" max="5583" width="9.5703125" customWidth="1"/>
    <col min="5584" max="5584" width="9.5703125" bestFit="1" customWidth="1"/>
    <col min="5585" max="5585" width="10.42578125" bestFit="1" customWidth="1"/>
    <col min="5586" max="5586" width="11.28515625" customWidth="1"/>
    <col min="5587" max="5587" width="10" customWidth="1"/>
    <col min="5588" max="5588" width="11.28515625" customWidth="1"/>
    <col min="5589" max="5589" width="12.85546875" customWidth="1"/>
    <col min="5590" max="5590" width="12" customWidth="1"/>
    <col min="5838" max="5838" width="12" customWidth="1"/>
    <col min="5839" max="5839" width="9.5703125" customWidth="1"/>
    <col min="5840" max="5840" width="9.5703125" bestFit="1" customWidth="1"/>
    <col min="5841" max="5841" width="10.42578125" bestFit="1" customWidth="1"/>
    <col min="5842" max="5842" width="11.28515625" customWidth="1"/>
    <col min="5843" max="5843" width="10" customWidth="1"/>
    <col min="5844" max="5844" width="11.28515625" customWidth="1"/>
    <col min="5845" max="5845" width="12.85546875" customWidth="1"/>
    <col min="5846" max="5846" width="12" customWidth="1"/>
    <col min="6094" max="6094" width="12" customWidth="1"/>
    <col min="6095" max="6095" width="9.5703125" customWidth="1"/>
    <col min="6096" max="6096" width="9.5703125" bestFit="1" customWidth="1"/>
    <col min="6097" max="6097" width="10.42578125" bestFit="1" customWidth="1"/>
    <col min="6098" max="6098" width="11.28515625" customWidth="1"/>
    <col min="6099" max="6099" width="10" customWidth="1"/>
    <col min="6100" max="6100" width="11.28515625" customWidth="1"/>
    <col min="6101" max="6101" width="12.85546875" customWidth="1"/>
    <col min="6102" max="6102" width="12" customWidth="1"/>
    <col min="6350" max="6350" width="12" customWidth="1"/>
    <col min="6351" max="6351" width="9.5703125" customWidth="1"/>
    <col min="6352" max="6352" width="9.5703125" bestFit="1" customWidth="1"/>
    <col min="6353" max="6353" width="10.42578125" bestFit="1" customWidth="1"/>
    <col min="6354" max="6354" width="11.28515625" customWidth="1"/>
    <col min="6355" max="6355" width="10" customWidth="1"/>
    <col min="6356" max="6356" width="11.28515625" customWidth="1"/>
    <col min="6357" max="6357" width="12.85546875" customWidth="1"/>
    <col min="6358" max="6358" width="12" customWidth="1"/>
    <col min="6606" max="6606" width="12" customWidth="1"/>
    <col min="6607" max="6607" width="9.5703125" customWidth="1"/>
    <col min="6608" max="6608" width="9.5703125" bestFit="1" customWidth="1"/>
    <col min="6609" max="6609" width="10.42578125" bestFit="1" customWidth="1"/>
    <col min="6610" max="6610" width="11.28515625" customWidth="1"/>
    <col min="6611" max="6611" width="10" customWidth="1"/>
    <col min="6612" max="6612" width="11.28515625" customWidth="1"/>
    <col min="6613" max="6613" width="12.85546875" customWidth="1"/>
    <col min="6614" max="6614" width="12" customWidth="1"/>
    <col min="6862" max="6862" width="12" customWidth="1"/>
    <col min="6863" max="6863" width="9.5703125" customWidth="1"/>
    <col min="6864" max="6864" width="9.5703125" bestFit="1" customWidth="1"/>
    <col min="6865" max="6865" width="10.42578125" bestFit="1" customWidth="1"/>
    <col min="6866" max="6866" width="11.28515625" customWidth="1"/>
    <col min="6867" max="6867" width="10" customWidth="1"/>
    <col min="6868" max="6868" width="11.28515625" customWidth="1"/>
    <col min="6869" max="6869" width="12.85546875" customWidth="1"/>
    <col min="6870" max="6870" width="12" customWidth="1"/>
    <col min="7118" max="7118" width="12" customWidth="1"/>
    <col min="7119" max="7119" width="9.5703125" customWidth="1"/>
    <col min="7120" max="7120" width="9.5703125" bestFit="1" customWidth="1"/>
    <col min="7121" max="7121" width="10.42578125" bestFit="1" customWidth="1"/>
    <col min="7122" max="7122" width="11.28515625" customWidth="1"/>
    <col min="7123" max="7123" width="10" customWidth="1"/>
    <col min="7124" max="7124" width="11.28515625" customWidth="1"/>
    <col min="7125" max="7125" width="12.85546875" customWidth="1"/>
    <col min="7126" max="7126" width="12" customWidth="1"/>
    <col min="7374" max="7374" width="12" customWidth="1"/>
    <col min="7375" max="7375" width="9.5703125" customWidth="1"/>
    <col min="7376" max="7376" width="9.5703125" bestFit="1" customWidth="1"/>
    <col min="7377" max="7377" width="10.42578125" bestFit="1" customWidth="1"/>
    <col min="7378" max="7378" width="11.28515625" customWidth="1"/>
    <col min="7379" max="7379" width="10" customWidth="1"/>
    <col min="7380" max="7380" width="11.28515625" customWidth="1"/>
    <col min="7381" max="7381" width="12.85546875" customWidth="1"/>
    <col min="7382" max="7382" width="12" customWidth="1"/>
    <col min="7630" max="7630" width="12" customWidth="1"/>
    <col min="7631" max="7631" width="9.5703125" customWidth="1"/>
    <col min="7632" max="7632" width="9.5703125" bestFit="1" customWidth="1"/>
    <col min="7633" max="7633" width="10.42578125" bestFit="1" customWidth="1"/>
    <col min="7634" max="7634" width="11.28515625" customWidth="1"/>
    <col min="7635" max="7635" width="10" customWidth="1"/>
    <col min="7636" max="7636" width="11.28515625" customWidth="1"/>
    <col min="7637" max="7637" width="12.85546875" customWidth="1"/>
    <col min="7638" max="7638" width="12" customWidth="1"/>
    <col min="7886" max="7886" width="12" customWidth="1"/>
    <col min="7887" max="7887" width="9.5703125" customWidth="1"/>
    <col min="7888" max="7888" width="9.5703125" bestFit="1" customWidth="1"/>
    <col min="7889" max="7889" width="10.42578125" bestFit="1" customWidth="1"/>
    <col min="7890" max="7890" width="11.28515625" customWidth="1"/>
    <col min="7891" max="7891" width="10" customWidth="1"/>
    <col min="7892" max="7892" width="11.28515625" customWidth="1"/>
    <col min="7893" max="7893" width="12.85546875" customWidth="1"/>
    <col min="7894" max="7894" width="12" customWidth="1"/>
    <col min="8142" max="8142" width="12" customWidth="1"/>
    <col min="8143" max="8143" width="9.5703125" customWidth="1"/>
    <col min="8144" max="8144" width="9.5703125" bestFit="1" customWidth="1"/>
    <col min="8145" max="8145" width="10.42578125" bestFit="1" customWidth="1"/>
    <col min="8146" max="8146" width="11.28515625" customWidth="1"/>
    <col min="8147" max="8147" width="10" customWidth="1"/>
    <col min="8148" max="8148" width="11.28515625" customWidth="1"/>
    <col min="8149" max="8149" width="12.85546875" customWidth="1"/>
    <col min="8150" max="8150" width="12" customWidth="1"/>
    <col min="8398" max="8398" width="12" customWidth="1"/>
    <col min="8399" max="8399" width="9.5703125" customWidth="1"/>
    <col min="8400" max="8400" width="9.5703125" bestFit="1" customWidth="1"/>
    <col min="8401" max="8401" width="10.42578125" bestFit="1" customWidth="1"/>
    <col min="8402" max="8402" width="11.28515625" customWidth="1"/>
    <col min="8403" max="8403" width="10" customWidth="1"/>
    <col min="8404" max="8404" width="11.28515625" customWidth="1"/>
    <col min="8405" max="8405" width="12.85546875" customWidth="1"/>
    <col min="8406" max="8406" width="12" customWidth="1"/>
    <col min="8654" max="8654" width="12" customWidth="1"/>
    <col min="8655" max="8655" width="9.5703125" customWidth="1"/>
    <col min="8656" max="8656" width="9.5703125" bestFit="1" customWidth="1"/>
    <col min="8657" max="8657" width="10.42578125" bestFit="1" customWidth="1"/>
    <col min="8658" max="8658" width="11.28515625" customWidth="1"/>
    <col min="8659" max="8659" width="10" customWidth="1"/>
    <col min="8660" max="8660" width="11.28515625" customWidth="1"/>
    <col min="8661" max="8661" width="12.85546875" customWidth="1"/>
    <col min="8662" max="8662" width="12" customWidth="1"/>
    <col min="8910" max="8910" width="12" customWidth="1"/>
    <col min="8911" max="8911" width="9.5703125" customWidth="1"/>
    <col min="8912" max="8912" width="9.5703125" bestFit="1" customWidth="1"/>
    <col min="8913" max="8913" width="10.42578125" bestFit="1" customWidth="1"/>
    <col min="8914" max="8914" width="11.28515625" customWidth="1"/>
    <col min="8915" max="8915" width="10" customWidth="1"/>
    <col min="8916" max="8916" width="11.28515625" customWidth="1"/>
    <col min="8917" max="8917" width="12.85546875" customWidth="1"/>
    <col min="8918" max="8918" width="12" customWidth="1"/>
    <col min="9166" max="9166" width="12" customWidth="1"/>
    <col min="9167" max="9167" width="9.5703125" customWidth="1"/>
    <col min="9168" max="9168" width="9.5703125" bestFit="1" customWidth="1"/>
    <col min="9169" max="9169" width="10.42578125" bestFit="1" customWidth="1"/>
    <col min="9170" max="9170" width="11.28515625" customWidth="1"/>
    <col min="9171" max="9171" width="10" customWidth="1"/>
    <col min="9172" max="9172" width="11.28515625" customWidth="1"/>
    <col min="9173" max="9173" width="12.85546875" customWidth="1"/>
    <col min="9174" max="9174" width="12" customWidth="1"/>
    <col min="9422" max="9422" width="12" customWidth="1"/>
    <col min="9423" max="9423" width="9.5703125" customWidth="1"/>
    <col min="9424" max="9424" width="9.5703125" bestFit="1" customWidth="1"/>
    <col min="9425" max="9425" width="10.42578125" bestFit="1" customWidth="1"/>
    <col min="9426" max="9426" width="11.28515625" customWidth="1"/>
    <col min="9427" max="9427" width="10" customWidth="1"/>
    <col min="9428" max="9428" width="11.28515625" customWidth="1"/>
    <col min="9429" max="9429" width="12.85546875" customWidth="1"/>
    <col min="9430" max="9430" width="12" customWidth="1"/>
    <col min="9678" max="9678" width="12" customWidth="1"/>
    <col min="9679" max="9679" width="9.5703125" customWidth="1"/>
    <col min="9680" max="9680" width="9.5703125" bestFit="1" customWidth="1"/>
    <col min="9681" max="9681" width="10.42578125" bestFit="1" customWidth="1"/>
    <col min="9682" max="9682" width="11.28515625" customWidth="1"/>
    <col min="9683" max="9683" width="10" customWidth="1"/>
    <col min="9684" max="9684" width="11.28515625" customWidth="1"/>
    <col min="9685" max="9685" width="12.85546875" customWidth="1"/>
    <col min="9686" max="9686" width="12" customWidth="1"/>
    <col min="9934" max="9934" width="12" customWidth="1"/>
    <col min="9935" max="9935" width="9.5703125" customWidth="1"/>
    <col min="9936" max="9936" width="9.5703125" bestFit="1" customWidth="1"/>
    <col min="9937" max="9937" width="10.42578125" bestFit="1" customWidth="1"/>
    <col min="9938" max="9938" width="11.28515625" customWidth="1"/>
    <col min="9939" max="9939" width="10" customWidth="1"/>
    <col min="9940" max="9940" width="11.28515625" customWidth="1"/>
    <col min="9941" max="9941" width="12.85546875" customWidth="1"/>
    <col min="9942" max="9942" width="12" customWidth="1"/>
    <col min="10190" max="10190" width="12" customWidth="1"/>
    <col min="10191" max="10191" width="9.5703125" customWidth="1"/>
    <col min="10192" max="10192" width="9.5703125" bestFit="1" customWidth="1"/>
    <col min="10193" max="10193" width="10.42578125" bestFit="1" customWidth="1"/>
    <col min="10194" max="10194" width="11.28515625" customWidth="1"/>
    <col min="10195" max="10195" width="10" customWidth="1"/>
    <col min="10196" max="10196" width="11.28515625" customWidth="1"/>
    <col min="10197" max="10197" width="12.85546875" customWidth="1"/>
    <col min="10198" max="10198" width="12" customWidth="1"/>
    <col min="10446" max="10446" width="12" customWidth="1"/>
    <col min="10447" max="10447" width="9.5703125" customWidth="1"/>
    <col min="10448" max="10448" width="9.5703125" bestFit="1" customWidth="1"/>
    <col min="10449" max="10449" width="10.42578125" bestFit="1" customWidth="1"/>
    <col min="10450" max="10450" width="11.28515625" customWidth="1"/>
    <col min="10451" max="10451" width="10" customWidth="1"/>
    <col min="10452" max="10452" width="11.28515625" customWidth="1"/>
    <col min="10453" max="10453" width="12.85546875" customWidth="1"/>
    <col min="10454" max="10454" width="12" customWidth="1"/>
    <col min="10702" max="10702" width="12" customWidth="1"/>
    <col min="10703" max="10703" width="9.5703125" customWidth="1"/>
    <col min="10704" max="10704" width="9.5703125" bestFit="1" customWidth="1"/>
    <col min="10705" max="10705" width="10.42578125" bestFit="1" customWidth="1"/>
    <col min="10706" max="10706" width="11.28515625" customWidth="1"/>
    <col min="10707" max="10707" width="10" customWidth="1"/>
    <col min="10708" max="10708" width="11.28515625" customWidth="1"/>
    <col min="10709" max="10709" width="12.85546875" customWidth="1"/>
    <col min="10710" max="10710" width="12" customWidth="1"/>
    <col min="10958" max="10958" width="12" customWidth="1"/>
    <col min="10959" max="10959" width="9.5703125" customWidth="1"/>
    <col min="10960" max="10960" width="9.5703125" bestFit="1" customWidth="1"/>
    <col min="10961" max="10961" width="10.42578125" bestFit="1" customWidth="1"/>
    <col min="10962" max="10962" width="11.28515625" customWidth="1"/>
    <col min="10963" max="10963" width="10" customWidth="1"/>
    <col min="10964" max="10964" width="11.28515625" customWidth="1"/>
    <col min="10965" max="10965" width="12.85546875" customWidth="1"/>
    <col min="10966" max="10966" width="12" customWidth="1"/>
    <col min="11214" max="11214" width="12" customWidth="1"/>
    <col min="11215" max="11215" width="9.5703125" customWidth="1"/>
    <col min="11216" max="11216" width="9.5703125" bestFit="1" customWidth="1"/>
    <col min="11217" max="11217" width="10.42578125" bestFit="1" customWidth="1"/>
    <col min="11218" max="11218" width="11.28515625" customWidth="1"/>
    <col min="11219" max="11219" width="10" customWidth="1"/>
    <col min="11220" max="11220" width="11.28515625" customWidth="1"/>
    <col min="11221" max="11221" width="12.85546875" customWidth="1"/>
    <col min="11222" max="11222" width="12" customWidth="1"/>
    <col min="11470" max="11470" width="12" customWidth="1"/>
    <col min="11471" max="11471" width="9.5703125" customWidth="1"/>
    <col min="11472" max="11472" width="9.5703125" bestFit="1" customWidth="1"/>
    <col min="11473" max="11473" width="10.42578125" bestFit="1" customWidth="1"/>
    <col min="11474" max="11474" width="11.28515625" customWidth="1"/>
    <col min="11475" max="11475" width="10" customWidth="1"/>
    <col min="11476" max="11476" width="11.28515625" customWidth="1"/>
    <col min="11477" max="11477" width="12.85546875" customWidth="1"/>
    <col min="11478" max="11478" width="12" customWidth="1"/>
    <col min="11726" max="11726" width="12" customWidth="1"/>
    <col min="11727" max="11727" width="9.5703125" customWidth="1"/>
    <col min="11728" max="11728" width="9.5703125" bestFit="1" customWidth="1"/>
    <col min="11729" max="11729" width="10.42578125" bestFit="1" customWidth="1"/>
    <col min="11730" max="11730" width="11.28515625" customWidth="1"/>
    <col min="11731" max="11731" width="10" customWidth="1"/>
    <col min="11732" max="11732" width="11.28515625" customWidth="1"/>
    <col min="11733" max="11733" width="12.85546875" customWidth="1"/>
    <col min="11734" max="11734" width="12" customWidth="1"/>
    <col min="11982" max="11982" width="12" customWidth="1"/>
    <col min="11983" max="11983" width="9.5703125" customWidth="1"/>
    <col min="11984" max="11984" width="9.5703125" bestFit="1" customWidth="1"/>
    <col min="11985" max="11985" width="10.42578125" bestFit="1" customWidth="1"/>
    <col min="11986" max="11986" width="11.28515625" customWidth="1"/>
    <col min="11987" max="11987" width="10" customWidth="1"/>
    <col min="11988" max="11988" width="11.28515625" customWidth="1"/>
    <col min="11989" max="11989" width="12.85546875" customWidth="1"/>
    <col min="11990" max="11990" width="12" customWidth="1"/>
    <col min="12238" max="12238" width="12" customWidth="1"/>
    <col min="12239" max="12239" width="9.5703125" customWidth="1"/>
    <col min="12240" max="12240" width="9.5703125" bestFit="1" customWidth="1"/>
    <col min="12241" max="12241" width="10.42578125" bestFit="1" customWidth="1"/>
    <col min="12242" max="12242" width="11.28515625" customWidth="1"/>
    <col min="12243" max="12243" width="10" customWidth="1"/>
    <col min="12244" max="12244" width="11.28515625" customWidth="1"/>
    <col min="12245" max="12245" width="12.85546875" customWidth="1"/>
    <col min="12246" max="12246" width="12" customWidth="1"/>
    <col min="12494" max="12494" width="12" customWidth="1"/>
    <col min="12495" max="12495" width="9.5703125" customWidth="1"/>
    <col min="12496" max="12496" width="9.5703125" bestFit="1" customWidth="1"/>
    <col min="12497" max="12497" width="10.42578125" bestFit="1" customWidth="1"/>
    <col min="12498" max="12498" width="11.28515625" customWidth="1"/>
    <col min="12499" max="12499" width="10" customWidth="1"/>
    <col min="12500" max="12500" width="11.28515625" customWidth="1"/>
    <col min="12501" max="12501" width="12.85546875" customWidth="1"/>
    <col min="12502" max="12502" width="12" customWidth="1"/>
    <col min="12750" max="12750" width="12" customWidth="1"/>
    <col min="12751" max="12751" width="9.5703125" customWidth="1"/>
    <col min="12752" max="12752" width="9.5703125" bestFit="1" customWidth="1"/>
    <col min="12753" max="12753" width="10.42578125" bestFit="1" customWidth="1"/>
    <col min="12754" max="12754" width="11.28515625" customWidth="1"/>
    <col min="12755" max="12755" width="10" customWidth="1"/>
    <col min="12756" max="12756" width="11.28515625" customWidth="1"/>
    <col min="12757" max="12757" width="12.85546875" customWidth="1"/>
    <col min="12758" max="12758" width="12" customWidth="1"/>
    <col min="13006" max="13006" width="12" customWidth="1"/>
    <col min="13007" max="13007" width="9.5703125" customWidth="1"/>
    <col min="13008" max="13008" width="9.5703125" bestFit="1" customWidth="1"/>
    <col min="13009" max="13009" width="10.42578125" bestFit="1" customWidth="1"/>
    <col min="13010" max="13010" width="11.28515625" customWidth="1"/>
    <col min="13011" max="13011" width="10" customWidth="1"/>
    <col min="13012" max="13012" width="11.28515625" customWidth="1"/>
    <col min="13013" max="13013" width="12.85546875" customWidth="1"/>
    <col min="13014" max="13014" width="12" customWidth="1"/>
    <col min="13262" max="13262" width="12" customWidth="1"/>
    <col min="13263" max="13263" width="9.5703125" customWidth="1"/>
    <col min="13264" max="13264" width="9.5703125" bestFit="1" customWidth="1"/>
    <col min="13265" max="13265" width="10.42578125" bestFit="1" customWidth="1"/>
    <col min="13266" max="13266" width="11.28515625" customWidth="1"/>
    <col min="13267" max="13267" width="10" customWidth="1"/>
    <col min="13268" max="13268" width="11.28515625" customWidth="1"/>
    <col min="13269" max="13269" width="12.85546875" customWidth="1"/>
    <col min="13270" max="13270" width="12" customWidth="1"/>
    <col min="13518" max="13518" width="12" customWidth="1"/>
    <col min="13519" max="13519" width="9.5703125" customWidth="1"/>
    <col min="13520" max="13520" width="9.5703125" bestFit="1" customWidth="1"/>
    <col min="13521" max="13521" width="10.42578125" bestFit="1" customWidth="1"/>
    <col min="13522" max="13522" width="11.28515625" customWidth="1"/>
    <col min="13523" max="13523" width="10" customWidth="1"/>
    <col min="13524" max="13524" width="11.28515625" customWidth="1"/>
    <col min="13525" max="13525" width="12.85546875" customWidth="1"/>
    <col min="13526" max="13526" width="12" customWidth="1"/>
    <col min="13774" max="13774" width="12" customWidth="1"/>
    <col min="13775" max="13775" width="9.5703125" customWidth="1"/>
    <col min="13776" max="13776" width="9.5703125" bestFit="1" customWidth="1"/>
    <col min="13777" max="13777" width="10.42578125" bestFit="1" customWidth="1"/>
    <col min="13778" max="13778" width="11.28515625" customWidth="1"/>
    <col min="13779" max="13779" width="10" customWidth="1"/>
    <col min="13780" max="13780" width="11.28515625" customWidth="1"/>
    <col min="13781" max="13781" width="12.85546875" customWidth="1"/>
    <col min="13782" max="13782" width="12" customWidth="1"/>
    <col min="14030" max="14030" width="12" customWidth="1"/>
    <col min="14031" max="14031" width="9.5703125" customWidth="1"/>
    <col min="14032" max="14032" width="9.5703125" bestFit="1" customWidth="1"/>
    <col min="14033" max="14033" width="10.42578125" bestFit="1" customWidth="1"/>
    <col min="14034" max="14034" width="11.28515625" customWidth="1"/>
    <col min="14035" max="14035" width="10" customWidth="1"/>
    <col min="14036" max="14036" width="11.28515625" customWidth="1"/>
    <col min="14037" max="14037" width="12.85546875" customWidth="1"/>
    <col min="14038" max="14038" width="12" customWidth="1"/>
    <col min="14286" max="14286" width="12" customWidth="1"/>
    <col min="14287" max="14287" width="9.5703125" customWidth="1"/>
    <col min="14288" max="14288" width="9.5703125" bestFit="1" customWidth="1"/>
    <col min="14289" max="14289" width="10.42578125" bestFit="1" customWidth="1"/>
    <col min="14290" max="14290" width="11.28515625" customWidth="1"/>
    <col min="14291" max="14291" width="10" customWidth="1"/>
    <col min="14292" max="14292" width="11.28515625" customWidth="1"/>
    <col min="14293" max="14293" width="12.85546875" customWidth="1"/>
    <col min="14294" max="14294" width="12" customWidth="1"/>
    <col min="14542" max="14542" width="12" customWidth="1"/>
    <col min="14543" max="14543" width="9.5703125" customWidth="1"/>
    <col min="14544" max="14544" width="9.5703125" bestFit="1" customWidth="1"/>
    <col min="14545" max="14545" width="10.42578125" bestFit="1" customWidth="1"/>
    <col min="14546" max="14546" width="11.28515625" customWidth="1"/>
    <col min="14547" max="14547" width="10" customWidth="1"/>
    <col min="14548" max="14548" width="11.28515625" customWidth="1"/>
    <col min="14549" max="14549" width="12.85546875" customWidth="1"/>
    <col min="14550" max="14550" width="12" customWidth="1"/>
    <col min="14798" max="14798" width="12" customWidth="1"/>
    <col min="14799" max="14799" width="9.5703125" customWidth="1"/>
    <col min="14800" max="14800" width="9.5703125" bestFit="1" customWidth="1"/>
    <col min="14801" max="14801" width="10.42578125" bestFit="1" customWidth="1"/>
    <col min="14802" max="14802" width="11.28515625" customWidth="1"/>
    <col min="14803" max="14803" width="10" customWidth="1"/>
    <col min="14804" max="14804" width="11.28515625" customWidth="1"/>
    <col min="14805" max="14805" width="12.85546875" customWidth="1"/>
    <col min="14806" max="14806" width="12" customWidth="1"/>
    <col min="15054" max="15054" width="12" customWidth="1"/>
    <col min="15055" max="15055" width="9.5703125" customWidth="1"/>
    <col min="15056" max="15056" width="9.5703125" bestFit="1" customWidth="1"/>
    <col min="15057" max="15057" width="10.42578125" bestFit="1" customWidth="1"/>
    <col min="15058" max="15058" width="11.28515625" customWidth="1"/>
    <col min="15059" max="15059" width="10" customWidth="1"/>
    <col min="15060" max="15060" width="11.28515625" customWidth="1"/>
    <col min="15061" max="15061" width="12.85546875" customWidth="1"/>
    <col min="15062" max="15062" width="12" customWidth="1"/>
    <col min="15310" max="15310" width="12" customWidth="1"/>
    <col min="15311" max="15311" width="9.5703125" customWidth="1"/>
    <col min="15312" max="15312" width="9.5703125" bestFit="1" customWidth="1"/>
    <col min="15313" max="15313" width="10.42578125" bestFit="1" customWidth="1"/>
    <col min="15314" max="15314" width="11.28515625" customWidth="1"/>
    <col min="15315" max="15315" width="10" customWidth="1"/>
    <col min="15316" max="15316" width="11.28515625" customWidth="1"/>
    <col min="15317" max="15317" width="12.85546875" customWidth="1"/>
    <col min="15318" max="15318" width="12" customWidth="1"/>
    <col min="15566" max="15566" width="12" customWidth="1"/>
    <col min="15567" max="15567" width="9.5703125" customWidth="1"/>
    <col min="15568" max="15568" width="9.5703125" bestFit="1" customWidth="1"/>
    <col min="15569" max="15569" width="10.42578125" bestFit="1" customWidth="1"/>
    <col min="15570" max="15570" width="11.28515625" customWidth="1"/>
    <col min="15571" max="15571" width="10" customWidth="1"/>
    <col min="15572" max="15572" width="11.28515625" customWidth="1"/>
    <col min="15573" max="15573" width="12.85546875" customWidth="1"/>
    <col min="15574" max="15574" width="12" customWidth="1"/>
    <col min="15822" max="15822" width="12" customWidth="1"/>
    <col min="15823" max="15823" width="9.5703125" customWidth="1"/>
    <col min="15824" max="15824" width="9.5703125" bestFit="1" customWidth="1"/>
    <col min="15825" max="15825" width="10.42578125" bestFit="1" customWidth="1"/>
    <col min="15826" max="15826" width="11.28515625" customWidth="1"/>
    <col min="15827" max="15827" width="10" customWidth="1"/>
    <col min="15828" max="15828" width="11.28515625" customWidth="1"/>
    <col min="15829" max="15829" width="12.85546875" customWidth="1"/>
    <col min="15830" max="15830" width="12" customWidth="1"/>
    <col min="16078" max="16078" width="12" customWidth="1"/>
    <col min="16079" max="16079" width="9.5703125" customWidth="1"/>
    <col min="16080" max="16080" width="9.5703125" bestFit="1" customWidth="1"/>
    <col min="16081" max="16081" width="10.42578125" bestFit="1" customWidth="1"/>
    <col min="16082" max="16082" width="11.28515625" customWidth="1"/>
    <col min="16083" max="16083" width="10" customWidth="1"/>
    <col min="16084" max="16084" width="11.28515625" customWidth="1"/>
    <col min="16085" max="16085" width="12.85546875" customWidth="1"/>
    <col min="16086" max="16086" width="12" customWidth="1"/>
  </cols>
  <sheetData>
    <row r="1" spans="1:11" ht="18.75" x14ac:dyDescent="0.3">
      <c r="A1" s="77" t="s">
        <v>0</v>
      </c>
      <c r="B1" s="77"/>
      <c r="C1" s="77"/>
      <c r="D1" s="77"/>
      <c r="E1" s="77"/>
      <c r="F1" s="77"/>
      <c r="G1" s="77"/>
      <c r="H1" s="77"/>
    </row>
    <row r="2" spans="1:11" ht="15.75" thickBot="1" x14ac:dyDescent="0.3">
      <c r="A2" s="1" t="s">
        <v>1</v>
      </c>
      <c r="C2" s="81" t="s">
        <v>2</v>
      </c>
      <c r="D2" s="81"/>
      <c r="E2" s="78" t="s">
        <v>73</v>
      </c>
      <c r="F2" s="78"/>
      <c r="G2" s="78"/>
      <c r="H2" s="78"/>
      <c r="I2" s="79"/>
    </row>
    <row r="3" spans="1:11" ht="70.5" customHeight="1" x14ac:dyDescent="0.25">
      <c r="A3" s="2" t="s">
        <v>3</v>
      </c>
      <c r="B3" s="3" t="s">
        <v>57</v>
      </c>
      <c r="C3" s="3" t="s">
        <v>58</v>
      </c>
      <c r="D3" s="3" t="s">
        <v>59</v>
      </c>
      <c r="E3" s="3" t="s">
        <v>60</v>
      </c>
      <c r="F3" s="3" t="s">
        <v>74</v>
      </c>
      <c r="G3" s="3" t="s">
        <v>4</v>
      </c>
      <c r="H3" s="37" t="s">
        <v>61</v>
      </c>
      <c r="I3" s="4" t="s">
        <v>86</v>
      </c>
      <c r="J3" s="49" t="s">
        <v>75</v>
      </c>
      <c r="K3" s="5" t="s">
        <v>55</v>
      </c>
    </row>
    <row r="4" spans="1:11" x14ac:dyDescent="0.25">
      <c r="A4" s="75" t="s">
        <v>76</v>
      </c>
      <c r="B4" s="76"/>
      <c r="C4" s="76"/>
      <c r="D4" s="76"/>
      <c r="E4" s="76"/>
      <c r="F4" s="76"/>
      <c r="G4" s="76"/>
      <c r="H4" s="76"/>
      <c r="I4" s="7"/>
      <c r="J4" s="6"/>
      <c r="K4" s="29"/>
    </row>
    <row r="5" spans="1:11" x14ac:dyDescent="0.25">
      <c r="A5" s="8" t="s">
        <v>5</v>
      </c>
      <c r="B5" s="9">
        <f>100*1.1</f>
        <v>110.00000000000001</v>
      </c>
      <c r="C5" s="9">
        <v>120</v>
      </c>
      <c r="D5" s="10">
        <v>100</v>
      </c>
      <c r="E5" s="9">
        <v>70</v>
      </c>
      <c r="F5" s="9">
        <v>350</v>
      </c>
      <c r="G5" s="10">
        <v>1000</v>
      </c>
      <c r="H5" s="38">
        <f>(B5+C5+D5)*4</f>
        <v>1320</v>
      </c>
      <c r="I5" s="34">
        <f>B5+C5+D5+I51</f>
        <v>730</v>
      </c>
      <c r="J5" s="50">
        <f>(C5+D5)*4</f>
        <v>880</v>
      </c>
      <c r="K5" s="11">
        <v>1700</v>
      </c>
    </row>
    <row r="6" spans="1:11" x14ac:dyDescent="0.25">
      <c r="A6" s="8" t="s">
        <v>6</v>
      </c>
      <c r="B6" s="9">
        <v>130</v>
      </c>
      <c r="C6" s="10">
        <v>145</v>
      </c>
      <c r="D6" s="10">
        <v>120</v>
      </c>
      <c r="E6" s="9">
        <v>90</v>
      </c>
      <c r="F6" s="9">
        <v>450</v>
      </c>
      <c r="G6" s="10">
        <v>1400</v>
      </c>
      <c r="H6" s="38">
        <f>(B6+C6+D6)*4</f>
        <v>1580</v>
      </c>
      <c r="I6" s="34">
        <f>B6+C6+D6+I51</f>
        <v>795</v>
      </c>
      <c r="J6" s="50">
        <f>(C6+D6)*4</f>
        <v>1060</v>
      </c>
      <c r="K6" s="11">
        <v>2000</v>
      </c>
    </row>
    <row r="7" spans="1:11" x14ac:dyDescent="0.25">
      <c r="A7" s="8" t="s">
        <v>62</v>
      </c>
      <c r="B7" s="9">
        <v>150</v>
      </c>
      <c r="C7" s="10">
        <v>160</v>
      </c>
      <c r="D7" s="10">
        <v>140</v>
      </c>
      <c r="E7" s="9">
        <v>110</v>
      </c>
      <c r="F7" s="10">
        <v>550</v>
      </c>
      <c r="G7" s="10">
        <v>1800</v>
      </c>
      <c r="H7" s="38">
        <f>(B7+C7+D7)*4</f>
        <v>1800</v>
      </c>
      <c r="I7" s="34">
        <f>B7+C7+D7+I52</f>
        <v>1050</v>
      </c>
      <c r="J7" s="50">
        <f>(C7+D7)*4</f>
        <v>1200</v>
      </c>
      <c r="K7" s="11">
        <v>2500</v>
      </c>
    </row>
    <row r="8" spans="1:11" x14ac:dyDescent="0.25">
      <c r="A8" s="8" t="s">
        <v>63</v>
      </c>
      <c r="B8" s="9">
        <v>170</v>
      </c>
      <c r="C8" s="10">
        <v>190</v>
      </c>
      <c r="D8" s="10">
        <v>160</v>
      </c>
      <c r="E8" s="9">
        <v>115</v>
      </c>
      <c r="F8" s="10">
        <v>600</v>
      </c>
      <c r="G8" s="10">
        <v>2200</v>
      </c>
      <c r="H8" s="38">
        <f>(B8+C8+D8)*4</f>
        <v>2080</v>
      </c>
      <c r="I8" s="34">
        <f>B8+C8+D8+I52</f>
        <v>1120</v>
      </c>
      <c r="J8" s="50">
        <f>(C8+D8)*4</f>
        <v>1400</v>
      </c>
      <c r="K8" s="11">
        <v>3000</v>
      </c>
    </row>
    <row r="9" spans="1:11" x14ac:dyDescent="0.25">
      <c r="A9" s="8" t="s">
        <v>64</v>
      </c>
      <c r="B9" s="10">
        <v>200</v>
      </c>
      <c r="C9" s="10">
        <v>210</v>
      </c>
      <c r="D9" s="10">
        <v>180</v>
      </c>
      <c r="E9" s="9">
        <f t="shared" ref="E9" si="0">B9*0.7</f>
        <v>140</v>
      </c>
      <c r="F9" s="10">
        <v>700</v>
      </c>
      <c r="G9" s="10">
        <v>2700</v>
      </c>
      <c r="H9" s="38">
        <f>(B9+C9+D9)*4</f>
        <v>2360</v>
      </c>
      <c r="I9" s="34">
        <f>B9+C9+D9+I52</f>
        <v>1190</v>
      </c>
      <c r="J9" s="50">
        <f>(C9+D9)*4</f>
        <v>1560</v>
      </c>
      <c r="K9" s="11">
        <v>3500</v>
      </c>
    </row>
    <row r="10" spans="1:11" x14ac:dyDescent="0.25">
      <c r="A10" s="75" t="s">
        <v>79</v>
      </c>
      <c r="B10" s="76"/>
      <c r="C10" s="76"/>
      <c r="D10" s="76"/>
      <c r="E10" s="76"/>
      <c r="F10" s="76"/>
      <c r="G10" s="76"/>
      <c r="H10" s="76"/>
      <c r="I10" s="13"/>
      <c r="J10" s="12">
        <f t="shared" ref="J10" si="1">(C10+D10)*4</f>
        <v>0</v>
      </c>
      <c r="K10" s="19"/>
    </row>
    <row r="11" spans="1:11" x14ac:dyDescent="0.25">
      <c r="A11" s="14" t="s">
        <v>66</v>
      </c>
      <c r="B11" s="15">
        <v>140</v>
      </c>
      <c r="C11" s="16">
        <v>150</v>
      </c>
      <c r="D11" s="16">
        <v>130</v>
      </c>
      <c r="E11" s="16">
        <v>95</v>
      </c>
      <c r="F11" s="9">
        <v>450</v>
      </c>
      <c r="G11" s="16">
        <v>1400</v>
      </c>
      <c r="H11" s="38">
        <f>(B11+C11+D11)*4</f>
        <v>1680</v>
      </c>
      <c r="I11" s="34">
        <f>B11+C11+D11+I51</f>
        <v>820</v>
      </c>
      <c r="J11" s="50">
        <f>(C11+D11)*4</f>
        <v>1120</v>
      </c>
    </row>
    <row r="12" spans="1:11" x14ac:dyDescent="0.25">
      <c r="A12" s="14" t="s">
        <v>65</v>
      </c>
      <c r="B12" s="15">
        <v>150</v>
      </c>
      <c r="C12" s="16">
        <v>160</v>
      </c>
      <c r="D12" s="16">
        <v>140</v>
      </c>
      <c r="E12" s="16">
        <f>B12*0.7</f>
        <v>105</v>
      </c>
      <c r="F12" s="9">
        <v>500</v>
      </c>
      <c r="G12" s="16">
        <v>1800</v>
      </c>
      <c r="H12" s="38">
        <f>(B12+C12+D12)*4</f>
        <v>1800</v>
      </c>
      <c r="I12" s="34">
        <f>B12+C12+D12+I51</f>
        <v>850</v>
      </c>
      <c r="J12" s="50">
        <f>(C12+D12)*4</f>
        <v>1200</v>
      </c>
    </row>
    <row r="13" spans="1:11" x14ac:dyDescent="0.25">
      <c r="A13" s="14" t="s">
        <v>62</v>
      </c>
      <c r="B13" s="15">
        <v>180</v>
      </c>
      <c r="C13" s="15">
        <v>190</v>
      </c>
      <c r="D13" s="15">
        <v>160</v>
      </c>
      <c r="E13" s="16">
        <v>125</v>
      </c>
      <c r="F13" s="9">
        <v>600</v>
      </c>
      <c r="G13" s="15">
        <v>2000</v>
      </c>
      <c r="H13" s="38">
        <f>(B13+C13+D13)*4</f>
        <v>2120</v>
      </c>
      <c r="I13" s="34">
        <f>B13+C13+D13+I52</f>
        <v>1130</v>
      </c>
      <c r="J13" s="50">
        <f>(C13+D13)*4</f>
        <v>1400</v>
      </c>
    </row>
    <row r="14" spans="1:11" x14ac:dyDescent="0.25">
      <c r="A14" s="14" t="s">
        <v>63</v>
      </c>
      <c r="B14" s="15">
        <v>200</v>
      </c>
      <c r="C14" s="15">
        <v>210</v>
      </c>
      <c r="D14" s="15">
        <v>180</v>
      </c>
      <c r="E14" s="16">
        <f>B14*0.7</f>
        <v>140</v>
      </c>
      <c r="F14" s="9">
        <v>700</v>
      </c>
      <c r="G14" s="15">
        <v>2500</v>
      </c>
      <c r="H14" s="44">
        <f t="shared" ref="H14:H15" si="2">(B14+C14+D14)*4</f>
        <v>2360</v>
      </c>
      <c r="I14" s="34">
        <f>B14+C14+D14+I52</f>
        <v>1190</v>
      </c>
      <c r="J14" s="50">
        <f>(C14+D14)*4</f>
        <v>1560</v>
      </c>
    </row>
    <row r="15" spans="1:11" x14ac:dyDescent="0.25">
      <c r="A15" s="8" t="s">
        <v>64</v>
      </c>
      <c r="B15" s="15">
        <v>210</v>
      </c>
      <c r="C15" s="15">
        <v>220</v>
      </c>
      <c r="D15" s="15">
        <v>190</v>
      </c>
      <c r="E15" s="16">
        <v>145</v>
      </c>
      <c r="F15" s="9">
        <v>800</v>
      </c>
      <c r="G15" s="15">
        <v>3000</v>
      </c>
      <c r="H15" s="38">
        <f t="shared" si="2"/>
        <v>2480</v>
      </c>
      <c r="I15" s="34">
        <f>B15+C15+D15+I52</f>
        <v>1220</v>
      </c>
      <c r="J15" s="50">
        <f>(C15+D15)*4</f>
        <v>1640</v>
      </c>
    </row>
    <row r="16" spans="1:11" x14ac:dyDescent="0.25">
      <c r="A16" s="75" t="s">
        <v>78</v>
      </c>
      <c r="B16" s="76"/>
      <c r="C16" s="76"/>
      <c r="D16" s="76"/>
      <c r="E16" s="76"/>
      <c r="F16" s="76"/>
      <c r="G16" s="76"/>
      <c r="H16" s="76"/>
      <c r="I16" s="13"/>
      <c r="J16" s="12">
        <f t="shared" ref="J16" si="3">(C16+D16)*4</f>
        <v>0</v>
      </c>
      <c r="K16" s="19"/>
    </row>
    <row r="17" spans="1:10" x14ac:dyDescent="0.25">
      <c r="A17" s="14" t="s">
        <v>70</v>
      </c>
      <c r="B17" s="15">
        <v>190</v>
      </c>
      <c r="C17" s="16">
        <v>200</v>
      </c>
      <c r="D17" s="16">
        <v>160</v>
      </c>
      <c r="E17" s="16">
        <v>130</v>
      </c>
      <c r="F17" s="9">
        <v>500</v>
      </c>
      <c r="G17" s="16">
        <v>2000</v>
      </c>
      <c r="H17" s="38">
        <f t="shared" ref="H17:H20" si="4">(B17+C17+D17)*4</f>
        <v>2200</v>
      </c>
      <c r="I17" s="34">
        <f>B17+C17+D17+I51</f>
        <v>950</v>
      </c>
      <c r="J17" s="50">
        <f>(C17+D17)*4</f>
        <v>1440</v>
      </c>
    </row>
    <row r="18" spans="1:10" x14ac:dyDescent="0.25">
      <c r="A18" s="14" t="s">
        <v>62</v>
      </c>
      <c r="B18" s="15">
        <v>200</v>
      </c>
      <c r="C18" s="16">
        <v>210</v>
      </c>
      <c r="D18" s="16">
        <v>170</v>
      </c>
      <c r="E18" s="16">
        <f t="shared" ref="E18" si="5">B18*0.7</f>
        <v>140</v>
      </c>
      <c r="F18" s="9">
        <v>700</v>
      </c>
      <c r="G18" s="16">
        <v>2500</v>
      </c>
      <c r="H18" s="38">
        <f t="shared" si="4"/>
        <v>2320</v>
      </c>
      <c r="I18" s="34">
        <f>B18+C18+D18+I52</f>
        <v>1180</v>
      </c>
      <c r="J18" s="50">
        <f>(C18+D18)*4</f>
        <v>1520</v>
      </c>
    </row>
    <row r="19" spans="1:10" x14ac:dyDescent="0.25">
      <c r="A19" s="14" t="s">
        <v>63</v>
      </c>
      <c r="B19" s="15">
        <v>210</v>
      </c>
      <c r="C19" s="15">
        <v>220</v>
      </c>
      <c r="D19" s="15">
        <v>180</v>
      </c>
      <c r="E19" s="16">
        <v>145</v>
      </c>
      <c r="F19" s="9"/>
      <c r="G19" s="15">
        <v>2750</v>
      </c>
      <c r="H19" s="38">
        <f t="shared" si="4"/>
        <v>2440</v>
      </c>
      <c r="I19" s="34">
        <f>B19+C19+D19+I52</f>
        <v>1210</v>
      </c>
      <c r="J19" s="50">
        <f>(C19+D19)*4</f>
        <v>1600</v>
      </c>
    </row>
    <row r="20" spans="1:10" x14ac:dyDescent="0.25">
      <c r="A20" s="8" t="s">
        <v>64</v>
      </c>
      <c r="B20" s="15">
        <v>220</v>
      </c>
      <c r="C20" s="15">
        <v>230</v>
      </c>
      <c r="D20" s="15">
        <v>190</v>
      </c>
      <c r="E20" s="16">
        <v>155</v>
      </c>
      <c r="F20" s="9"/>
      <c r="G20" s="15">
        <v>3000</v>
      </c>
      <c r="H20" s="38">
        <f t="shared" si="4"/>
        <v>2560</v>
      </c>
      <c r="I20" s="34">
        <f>B20+C20+D20+I52</f>
        <v>1240</v>
      </c>
      <c r="J20" s="50">
        <f>(C20+D20)*4</f>
        <v>1680</v>
      </c>
    </row>
    <row r="21" spans="1:10" x14ac:dyDescent="0.25">
      <c r="A21" s="59" t="s">
        <v>77</v>
      </c>
      <c r="B21" s="80"/>
      <c r="C21" s="80"/>
      <c r="D21" s="80"/>
      <c r="E21" s="80"/>
      <c r="F21" s="80"/>
      <c r="G21" s="80"/>
      <c r="H21" s="80"/>
      <c r="I21" s="80"/>
      <c r="J21" s="80"/>
    </row>
    <row r="22" spans="1:10" x14ac:dyDescent="0.25">
      <c r="A22" s="17" t="s">
        <v>7</v>
      </c>
      <c r="B22" s="15">
        <v>180</v>
      </c>
      <c r="C22" s="15">
        <v>190</v>
      </c>
      <c r="D22" s="15">
        <v>160</v>
      </c>
      <c r="E22" s="15">
        <v>125</v>
      </c>
      <c r="F22" s="10">
        <v>500</v>
      </c>
      <c r="G22" s="18"/>
      <c r="H22" s="38">
        <f>(B22+C22+D22)*4</f>
        <v>2120</v>
      </c>
      <c r="I22" s="34">
        <f>B22+C22+D22+I51</f>
        <v>930</v>
      </c>
      <c r="J22" s="50">
        <f>(C22+D22)*4</f>
        <v>1400</v>
      </c>
    </row>
    <row r="23" spans="1:10" x14ac:dyDescent="0.25">
      <c r="A23" s="17" t="s">
        <v>8</v>
      </c>
      <c r="B23" s="15">
        <v>180</v>
      </c>
      <c r="C23" s="15">
        <v>190</v>
      </c>
      <c r="D23" s="15">
        <v>160</v>
      </c>
      <c r="E23" s="15">
        <v>125</v>
      </c>
      <c r="F23" s="10">
        <v>500</v>
      </c>
      <c r="G23" s="18"/>
      <c r="H23" s="38">
        <f>(B23+C23)*6+2*D23+2*200</f>
        <v>2940</v>
      </c>
      <c r="I23" s="34">
        <f>B23+C23+D23+I51</f>
        <v>930</v>
      </c>
      <c r="J23" s="50">
        <f>C23*6+D23*2+2*200</f>
        <v>1860</v>
      </c>
    </row>
    <row r="24" spans="1:10" x14ac:dyDescent="0.25">
      <c r="A24" s="59" t="s">
        <v>88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0" x14ac:dyDescent="0.25">
      <c r="A25" s="73" t="s">
        <v>9</v>
      </c>
      <c r="B25" s="74"/>
      <c r="C25" s="74"/>
      <c r="D25" s="74"/>
      <c r="E25" s="74"/>
      <c r="F25" s="51"/>
      <c r="G25" s="51"/>
      <c r="H25" s="51"/>
      <c r="I25" s="45" t="s">
        <v>67</v>
      </c>
      <c r="J25" s="52"/>
    </row>
    <row r="26" spans="1:10" x14ac:dyDescent="0.25">
      <c r="A26" s="73" t="s">
        <v>10</v>
      </c>
      <c r="B26" s="74"/>
      <c r="C26" s="74"/>
      <c r="D26" s="74"/>
      <c r="E26" s="74"/>
      <c r="F26" s="51"/>
      <c r="G26" s="51"/>
      <c r="H26" s="51"/>
      <c r="I26" s="45" t="s">
        <v>67</v>
      </c>
      <c r="J26" s="52"/>
    </row>
    <row r="27" spans="1:10" x14ac:dyDescent="0.25">
      <c r="A27" s="73" t="s">
        <v>11</v>
      </c>
      <c r="B27" s="74"/>
      <c r="C27" s="74"/>
      <c r="D27" s="74"/>
      <c r="E27" s="74"/>
      <c r="F27" s="51"/>
      <c r="G27" s="51"/>
      <c r="H27" s="51"/>
      <c r="I27" s="45" t="s">
        <v>71</v>
      </c>
      <c r="J27" s="52"/>
    </row>
    <row r="28" spans="1:10" x14ac:dyDescent="0.25">
      <c r="A28" s="73" t="s">
        <v>12</v>
      </c>
      <c r="B28" s="74"/>
      <c r="C28" s="74"/>
      <c r="D28" s="74"/>
      <c r="E28" s="74"/>
      <c r="F28" s="51"/>
      <c r="G28" s="51"/>
      <c r="H28" s="51"/>
      <c r="I28" s="45" t="s">
        <v>13</v>
      </c>
      <c r="J28" s="52"/>
    </row>
    <row r="29" spans="1:10" x14ac:dyDescent="0.25">
      <c r="A29" s="73" t="s">
        <v>14</v>
      </c>
      <c r="B29" s="74"/>
      <c r="C29" s="74"/>
      <c r="D29" s="74"/>
      <c r="E29" s="74"/>
      <c r="F29" s="51"/>
      <c r="G29" s="51"/>
      <c r="H29" s="51"/>
      <c r="I29" s="45" t="s">
        <v>15</v>
      </c>
      <c r="J29" s="52"/>
    </row>
    <row r="30" spans="1:10" x14ac:dyDescent="0.25">
      <c r="A30" s="73" t="s">
        <v>16</v>
      </c>
      <c r="B30" s="74"/>
      <c r="C30" s="74"/>
      <c r="D30" s="74"/>
      <c r="E30" s="74"/>
      <c r="F30" s="51"/>
      <c r="G30" s="51"/>
      <c r="H30" s="51"/>
      <c r="I30" s="45" t="s">
        <v>17</v>
      </c>
      <c r="J30" s="52"/>
    </row>
    <row r="31" spans="1:10" s="21" customFormat="1" x14ac:dyDescent="0.2">
      <c r="A31" s="61" t="s">
        <v>18</v>
      </c>
      <c r="B31" s="62"/>
      <c r="C31" s="62"/>
      <c r="D31" s="62"/>
      <c r="E31" s="62"/>
      <c r="F31" s="46"/>
      <c r="G31" s="46"/>
      <c r="H31" s="46"/>
      <c r="I31" s="47">
        <v>20</v>
      </c>
      <c r="J31" s="52"/>
    </row>
    <row r="32" spans="1:10" s="21" customFormat="1" ht="29.25" customHeight="1" x14ac:dyDescent="0.2">
      <c r="A32" s="61" t="s">
        <v>89</v>
      </c>
      <c r="B32" s="62"/>
      <c r="C32" s="62"/>
      <c r="D32" s="62"/>
      <c r="E32" s="62"/>
      <c r="F32" s="46"/>
      <c r="G32" s="46"/>
      <c r="H32" s="46"/>
      <c r="I32" s="47">
        <v>50</v>
      </c>
      <c r="J32" s="52"/>
    </row>
    <row r="33" spans="1:10" s="22" customFormat="1" ht="14.25" customHeight="1" x14ac:dyDescent="0.2">
      <c r="A33" s="61" t="s">
        <v>19</v>
      </c>
      <c r="B33" s="62"/>
      <c r="C33" s="62"/>
      <c r="D33" s="62"/>
      <c r="E33" s="62"/>
      <c r="F33" s="46"/>
      <c r="G33" s="46"/>
      <c r="H33" s="46"/>
      <c r="I33" s="47">
        <v>150</v>
      </c>
      <c r="J33" s="52"/>
    </row>
    <row r="34" spans="1:10" s="22" customFormat="1" ht="14.25" customHeight="1" x14ac:dyDescent="0.2">
      <c r="A34" s="61" t="s">
        <v>56</v>
      </c>
      <c r="B34" s="62"/>
      <c r="C34" s="62"/>
      <c r="D34" s="62"/>
      <c r="E34" s="62"/>
      <c r="F34" s="46"/>
      <c r="G34" s="46"/>
      <c r="H34" s="46"/>
      <c r="I34" s="47">
        <v>250</v>
      </c>
      <c r="J34" s="52"/>
    </row>
    <row r="35" spans="1:10" s="22" customFormat="1" x14ac:dyDescent="0.2">
      <c r="A35" s="61" t="s">
        <v>20</v>
      </c>
      <c r="B35" s="62"/>
      <c r="C35" s="62"/>
      <c r="D35" s="62"/>
      <c r="E35" s="62"/>
      <c r="F35" s="46"/>
      <c r="G35" s="46"/>
      <c r="H35" s="46"/>
      <c r="I35" s="47">
        <v>125</v>
      </c>
      <c r="J35" s="52"/>
    </row>
    <row r="36" spans="1:10" s="22" customFormat="1" x14ac:dyDescent="0.2">
      <c r="A36" s="61" t="s">
        <v>21</v>
      </c>
      <c r="B36" s="62"/>
      <c r="C36" s="62"/>
      <c r="D36" s="62"/>
      <c r="E36" s="62"/>
      <c r="F36" s="46"/>
      <c r="G36" s="46"/>
      <c r="H36" s="46"/>
      <c r="I36" s="47">
        <v>150</v>
      </c>
      <c r="J36" s="52"/>
    </row>
    <row r="37" spans="1:10" s="22" customFormat="1" x14ac:dyDescent="0.2">
      <c r="A37" s="61" t="s">
        <v>22</v>
      </c>
      <c r="B37" s="62"/>
      <c r="C37" s="62"/>
      <c r="D37" s="62"/>
      <c r="E37" s="62"/>
      <c r="F37" s="46"/>
      <c r="G37" s="46"/>
      <c r="H37" s="46"/>
      <c r="I37" s="47">
        <v>100</v>
      </c>
      <c r="J37" s="52"/>
    </row>
    <row r="38" spans="1:10" s="22" customFormat="1" x14ac:dyDescent="0.2">
      <c r="A38" s="61" t="s">
        <v>23</v>
      </c>
      <c r="B38" s="62"/>
      <c r="C38" s="62"/>
      <c r="D38" s="62"/>
      <c r="E38" s="62"/>
      <c r="F38" s="46"/>
      <c r="G38" s="46"/>
      <c r="H38" s="46"/>
      <c r="I38" s="47">
        <v>50</v>
      </c>
      <c r="J38" s="52"/>
    </row>
    <row r="39" spans="1:10" s="22" customFormat="1" x14ac:dyDescent="0.2">
      <c r="A39" s="61" t="s">
        <v>68</v>
      </c>
      <c r="B39" s="62"/>
      <c r="C39" s="62"/>
      <c r="D39" s="62"/>
      <c r="E39" s="62"/>
      <c r="F39" s="46"/>
      <c r="G39" s="46"/>
      <c r="H39" s="46"/>
      <c r="I39" s="47">
        <v>50</v>
      </c>
      <c r="J39" s="52"/>
    </row>
    <row r="40" spans="1:10" s="22" customFormat="1" x14ac:dyDescent="0.2">
      <c r="A40" s="61" t="s">
        <v>24</v>
      </c>
      <c r="B40" s="62"/>
      <c r="C40" s="62"/>
      <c r="D40" s="62"/>
      <c r="E40" s="62"/>
      <c r="F40" s="46"/>
      <c r="G40" s="46"/>
      <c r="H40" s="46"/>
      <c r="I40" s="47">
        <v>100</v>
      </c>
      <c r="J40" s="52"/>
    </row>
    <row r="41" spans="1:10" s="22" customFormat="1" x14ac:dyDescent="0.2">
      <c r="A41" s="61" t="s">
        <v>25</v>
      </c>
      <c r="B41" s="62"/>
      <c r="C41" s="62"/>
      <c r="D41" s="62"/>
      <c r="E41" s="62"/>
      <c r="F41" s="46"/>
      <c r="G41" s="46"/>
      <c r="H41" s="46"/>
      <c r="I41" s="47">
        <v>50</v>
      </c>
      <c r="J41" s="52"/>
    </row>
    <row r="42" spans="1:10" s="22" customFormat="1" x14ac:dyDescent="0.2">
      <c r="A42" s="61" t="s">
        <v>26</v>
      </c>
      <c r="B42" s="62"/>
      <c r="C42" s="62"/>
      <c r="D42" s="62"/>
      <c r="E42" s="62"/>
      <c r="F42" s="46"/>
      <c r="G42" s="46"/>
      <c r="H42" s="46"/>
      <c r="I42" s="47">
        <v>75</v>
      </c>
      <c r="J42" s="52"/>
    </row>
    <row r="43" spans="1:10" s="22" customFormat="1" x14ac:dyDescent="0.2">
      <c r="A43" s="61" t="s">
        <v>27</v>
      </c>
      <c r="B43" s="62"/>
      <c r="C43" s="62"/>
      <c r="D43" s="62"/>
      <c r="E43" s="62"/>
      <c r="F43" s="46"/>
      <c r="G43" s="46"/>
      <c r="H43" s="46"/>
      <c r="I43" s="47">
        <v>50</v>
      </c>
      <c r="J43" s="52"/>
    </row>
    <row r="44" spans="1:10" s="22" customFormat="1" x14ac:dyDescent="0.2">
      <c r="A44" s="61" t="s">
        <v>28</v>
      </c>
      <c r="B44" s="62"/>
      <c r="C44" s="62"/>
      <c r="D44" s="62"/>
      <c r="E44" s="62"/>
      <c r="F44" s="46"/>
      <c r="G44" s="46"/>
      <c r="H44" s="46"/>
      <c r="I44" s="47">
        <v>150</v>
      </c>
      <c r="J44" s="52"/>
    </row>
    <row r="45" spans="1:10" s="22" customFormat="1" x14ac:dyDescent="0.2">
      <c r="A45" s="61" t="s">
        <v>29</v>
      </c>
      <c r="B45" s="62"/>
      <c r="C45" s="62"/>
      <c r="D45" s="62"/>
      <c r="E45" s="62"/>
      <c r="F45" s="46"/>
      <c r="G45" s="46"/>
      <c r="H45" s="46"/>
      <c r="I45" s="47">
        <v>20</v>
      </c>
      <c r="J45" s="52"/>
    </row>
    <row r="46" spans="1:10" s="22" customFormat="1" x14ac:dyDescent="0.2">
      <c r="A46" s="71" t="s">
        <v>30</v>
      </c>
      <c r="B46" s="72"/>
      <c r="C46" s="72"/>
      <c r="D46" s="72"/>
      <c r="E46" s="72"/>
      <c r="F46" s="48"/>
      <c r="G46" s="48"/>
      <c r="H46" s="46"/>
      <c r="I46" s="47">
        <v>50</v>
      </c>
      <c r="J46" s="52"/>
    </row>
    <row r="47" spans="1:10" s="22" customFormat="1" x14ac:dyDescent="0.2">
      <c r="A47" s="69" t="s">
        <v>31</v>
      </c>
      <c r="B47" s="70"/>
      <c r="C47" s="70"/>
      <c r="D47" s="70"/>
      <c r="E47" s="32"/>
      <c r="F47" s="32"/>
      <c r="G47" s="32"/>
      <c r="H47" s="40"/>
      <c r="I47" s="41"/>
      <c r="J47" s="42"/>
    </row>
    <row r="48" spans="1:10" s="22" customFormat="1" x14ac:dyDescent="0.2">
      <c r="A48" s="65" t="s">
        <v>32</v>
      </c>
      <c r="B48" s="66"/>
      <c r="C48" s="66"/>
      <c r="D48" s="66"/>
      <c r="E48" s="66"/>
      <c r="F48" s="30"/>
      <c r="G48" s="30"/>
      <c r="H48" s="43"/>
      <c r="I48" s="20">
        <v>250</v>
      </c>
      <c r="J48" s="52"/>
    </row>
    <row r="49" spans="1:10" s="22" customFormat="1" x14ac:dyDescent="0.2">
      <c r="A49" s="65" t="s">
        <v>33</v>
      </c>
      <c r="B49" s="66"/>
      <c r="C49" s="66"/>
      <c r="D49" s="66"/>
      <c r="E49" s="66"/>
      <c r="F49" s="30"/>
      <c r="G49" s="30"/>
      <c r="H49" s="43"/>
      <c r="I49" s="20">
        <v>350</v>
      </c>
      <c r="J49" s="52"/>
    </row>
    <row r="50" spans="1:10" s="22" customFormat="1" x14ac:dyDescent="0.2">
      <c r="A50" s="69" t="s">
        <v>83</v>
      </c>
      <c r="B50" s="70"/>
      <c r="C50" s="70"/>
      <c r="D50" s="70"/>
      <c r="E50" s="32"/>
      <c r="F50" s="32"/>
      <c r="G50" s="32"/>
      <c r="H50" s="40"/>
      <c r="I50" s="41"/>
      <c r="J50" s="42"/>
    </row>
    <row r="51" spans="1:10" s="22" customFormat="1" x14ac:dyDescent="0.2">
      <c r="A51" s="65" t="s">
        <v>84</v>
      </c>
      <c r="B51" s="66"/>
      <c r="C51" s="66"/>
      <c r="D51" s="66"/>
      <c r="E51" s="66"/>
      <c r="F51" s="30"/>
      <c r="G51" s="30"/>
      <c r="H51" s="43"/>
      <c r="I51" s="20">
        <v>400</v>
      </c>
      <c r="J51" s="52"/>
    </row>
    <row r="52" spans="1:10" s="22" customFormat="1" x14ac:dyDescent="0.2">
      <c r="A52" s="65" t="s">
        <v>85</v>
      </c>
      <c r="B52" s="66"/>
      <c r="C52" s="66"/>
      <c r="D52" s="66"/>
      <c r="E52" s="66"/>
      <c r="F52" s="30"/>
      <c r="G52" s="30"/>
      <c r="H52" s="43"/>
      <c r="I52" s="20">
        <v>600</v>
      </c>
      <c r="J52" s="52"/>
    </row>
    <row r="53" spans="1:10" s="22" customFormat="1" x14ac:dyDescent="0.2">
      <c r="A53" s="69" t="s">
        <v>34</v>
      </c>
      <c r="B53" s="70"/>
      <c r="C53" s="70"/>
      <c r="D53" s="70"/>
      <c r="E53" s="32"/>
      <c r="F53" s="32"/>
      <c r="G53" s="32"/>
      <c r="H53" s="40"/>
      <c r="I53" s="41"/>
      <c r="J53" s="42"/>
    </row>
    <row r="54" spans="1:10" s="22" customFormat="1" x14ac:dyDescent="0.2">
      <c r="A54" s="65" t="s">
        <v>35</v>
      </c>
      <c r="B54" s="66"/>
      <c r="C54" s="66"/>
      <c r="D54" s="66"/>
      <c r="E54" s="66"/>
      <c r="F54" s="30"/>
      <c r="G54" s="30"/>
      <c r="H54" s="43"/>
      <c r="I54" s="20" t="s">
        <v>72</v>
      </c>
      <c r="J54" s="52"/>
    </row>
    <row r="55" spans="1:10" s="22" customFormat="1" x14ac:dyDescent="0.2">
      <c r="A55" s="65" t="s">
        <v>36</v>
      </c>
      <c r="B55" s="66"/>
      <c r="C55" s="66"/>
      <c r="D55" s="66"/>
      <c r="E55" s="66"/>
      <c r="F55" s="30"/>
      <c r="G55" s="30"/>
      <c r="H55" s="43"/>
      <c r="I55" s="20" t="s">
        <v>37</v>
      </c>
      <c r="J55" s="52"/>
    </row>
    <row r="56" spans="1:10" s="22" customFormat="1" x14ac:dyDescent="0.2">
      <c r="A56" s="65" t="s">
        <v>38</v>
      </c>
      <c r="B56" s="66"/>
      <c r="C56" s="66"/>
      <c r="D56" s="66"/>
      <c r="E56" s="66"/>
      <c r="F56" s="30"/>
      <c r="G56" s="30"/>
      <c r="H56" s="43"/>
      <c r="I56" s="20" t="s">
        <v>39</v>
      </c>
      <c r="J56" s="52"/>
    </row>
    <row r="57" spans="1:10" s="22" customFormat="1" x14ac:dyDescent="0.2">
      <c r="A57" s="69" t="s">
        <v>40</v>
      </c>
      <c r="B57" s="70"/>
      <c r="C57" s="70"/>
      <c r="D57" s="70"/>
      <c r="E57" s="70"/>
      <c r="F57" s="70"/>
      <c r="G57" s="70"/>
      <c r="H57" s="70"/>
      <c r="I57" s="23"/>
      <c r="J57" s="42"/>
    </row>
    <row r="58" spans="1:10" s="22" customFormat="1" x14ac:dyDescent="0.2">
      <c r="A58" s="65" t="s">
        <v>41</v>
      </c>
      <c r="B58" s="66"/>
      <c r="C58" s="66"/>
      <c r="D58" s="66"/>
      <c r="E58" s="66"/>
      <c r="F58" s="30"/>
      <c r="G58" s="30"/>
      <c r="H58" s="43"/>
      <c r="I58" s="20">
        <v>650</v>
      </c>
      <c r="J58" s="52"/>
    </row>
    <row r="59" spans="1:10" s="22" customFormat="1" x14ac:dyDescent="0.2">
      <c r="A59" s="65" t="s">
        <v>42</v>
      </c>
      <c r="B59" s="66"/>
      <c r="C59" s="66"/>
      <c r="D59" s="66"/>
      <c r="E59" s="66"/>
      <c r="F59" s="30"/>
      <c r="G59" s="30"/>
      <c r="H59" s="43"/>
      <c r="I59" s="20">
        <v>750</v>
      </c>
      <c r="J59" s="52"/>
    </row>
    <row r="60" spans="1:10" s="22" customFormat="1" x14ac:dyDescent="0.2">
      <c r="A60" s="65" t="s">
        <v>43</v>
      </c>
      <c r="B60" s="66"/>
      <c r="C60" s="66"/>
      <c r="D60" s="66"/>
      <c r="E60" s="66"/>
      <c r="F60" s="30"/>
      <c r="G60" s="30"/>
      <c r="H60" s="43"/>
      <c r="I60" s="20">
        <v>850</v>
      </c>
      <c r="J60" s="52"/>
    </row>
    <row r="61" spans="1:10" s="22" customFormat="1" x14ac:dyDescent="0.2">
      <c r="A61" s="65" t="s">
        <v>44</v>
      </c>
      <c r="B61" s="66"/>
      <c r="C61" s="66"/>
      <c r="D61" s="66"/>
      <c r="E61" s="66"/>
      <c r="F61" s="30"/>
      <c r="G61" s="30"/>
      <c r="H61" s="43"/>
      <c r="I61" s="20">
        <v>900</v>
      </c>
      <c r="J61" s="52"/>
    </row>
    <row r="62" spans="1:10" s="22" customFormat="1" x14ac:dyDescent="0.2">
      <c r="A62" s="65" t="s">
        <v>45</v>
      </c>
      <c r="B62" s="66"/>
      <c r="C62" s="66"/>
      <c r="D62" s="66"/>
      <c r="E62" s="66"/>
      <c r="F62" s="30"/>
      <c r="G62" s="30"/>
      <c r="H62" s="43"/>
      <c r="I62" s="20">
        <v>250</v>
      </c>
      <c r="J62" s="52"/>
    </row>
    <row r="63" spans="1:10" s="22" customFormat="1" x14ac:dyDescent="0.2">
      <c r="A63" s="69" t="s">
        <v>46</v>
      </c>
      <c r="B63" s="70"/>
      <c r="C63" s="70"/>
      <c r="D63" s="70"/>
      <c r="E63" s="32"/>
      <c r="F63" s="32"/>
      <c r="G63" s="32"/>
      <c r="H63" s="40"/>
      <c r="I63" s="41"/>
      <c r="J63" s="42"/>
    </row>
    <row r="64" spans="1:10" s="22" customFormat="1" x14ac:dyDescent="0.2">
      <c r="A64" s="63" t="s">
        <v>47</v>
      </c>
      <c r="B64" s="64"/>
      <c r="C64" s="64"/>
      <c r="D64" s="64"/>
      <c r="E64" s="64"/>
      <c r="F64" s="30"/>
      <c r="G64" s="30"/>
      <c r="H64" s="43"/>
      <c r="I64" s="20">
        <v>50</v>
      </c>
      <c r="J64" s="52"/>
    </row>
    <row r="65" spans="1:11" s="22" customFormat="1" x14ac:dyDescent="0.2">
      <c r="A65" s="63" t="s">
        <v>48</v>
      </c>
      <c r="B65" s="64"/>
      <c r="C65" s="64"/>
      <c r="D65" s="64"/>
      <c r="E65" s="64"/>
      <c r="F65" s="30"/>
      <c r="G65" s="30"/>
      <c r="H65" s="43"/>
      <c r="I65" s="20">
        <v>75</v>
      </c>
      <c r="J65" s="52"/>
    </row>
    <row r="66" spans="1:11" s="22" customFormat="1" x14ac:dyDescent="0.2">
      <c r="A66" s="63" t="s">
        <v>49</v>
      </c>
      <c r="B66" s="64"/>
      <c r="C66" s="64"/>
      <c r="D66" s="64"/>
      <c r="E66" s="64"/>
      <c r="F66" s="31"/>
      <c r="G66" s="31"/>
      <c r="H66" s="43"/>
      <c r="I66" s="20">
        <v>30</v>
      </c>
      <c r="J66" s="52"/>
    </row>
    <row r="67" spans="1:11" s="22" customFormat="1" x14ac:dyDescent="0.2">
      <c r="A67" s="63" t="s">
        <v>69</v>
      </c>
      <c r="B67" s="64"/>
      <c r="C67" s="64"/>
      <c r="D67" s="64"/>
      <c r="E67" s="64"/>
      <c r="F67" s="31"/>
      <c r="G67" s="31"/>
      <c r="H67" s="43"/>
      <c r="I67" s="20">
        <v>50</v>
      </c>
      <c r="J67" s="52"/>
    </row>
    <row r="68" spans="1:11" s="22" customFormat="1" x14ac:dyDescent="0.2">
      <c r="A68" s="63" t="s">
        <v>50</v>
      </c>
      <c r="B68" s="64"/>
      <c r="C68" s="64"/>
      <c r="D68" s="64"/>
      <c r="E68" s="64"/>
      <c r="F68" s="31"/>
      <c r="G68" s="31"/>
      <c r="H68" s="43"/>
      <c r="I68" s="20">
        <v>150</v>
      </c>
      <c r="J68" s="52"/>
    </row>
    <row r="69" spans="1:11" s="22" customFormat="1" x14ac:dyDescent="0.2">
      <c r="A69" s="63" t="s">
        <v>51</v>
      </c>
      <c r="B69" s="64"/>
      <c r="C69" s="64"/>
      <c r="D69" s="64"/>
      <c r="E69" s="64"/>
      <c r="F69" s="31"/>
      <c r="G69" s="31"/>
      <c r="H69" s="43"/>
      <c r="I69" s="20">
        <v>25</v>
      </c>
      <c r="J69" s="52"/>
    </row>
    <row r="70" spans="1:11" s="22" customFormat="1" x14ac:dyDescent="0.2">
      <c r="A70" s="67" t="s">
        <v>80</v>
      </c>
      <c r="B70" s="68"/>
      <c r="C70" s="68"/>
      <c r="D70" s="24"/>
      <c r="E70" s="24"/>
      <c r="F70" s="24"/>
      <c r="G70" s="24"/>
      <c r="H70" s="24"/>
      <c r="I70" s="25"/>
      <c r="J70" s="42"/>
    </row>
    <row r="71" spans="1:11" s="22" customFormat="1" x14ac:dyDescent="0.2">
      <c r="A71" s="65" t="s">
        <v>81</v>
      </c>
      <c r="B71" s="66"/>
      <c r="C71" s="66"/>
      <c r="D71" s="66"/>
      <c r="E71" s="66"/>
      <c r="F71" s="30"/>
      <c r="G71" s="30"/>
      <c r="H71" s="43"/>
      <c r="I71" s="35" t="s">
        <v>52</v>
      </c>
      <c r="J71" s="52"/>
    </row>
    <row r="72" spans="1:11" s="26" customFormat="1" x14ac:dyDescent="0.25">
      <c r="A72" s="55" t="s">
        <v>82</v>
      </c>
      <c r="B72" s="56"/>
      <c r="C72" s="56"/>
      <c r="D72" s="56"/>
      <c r="E72" s="56"/>
      <c r="F72" s="57"/>
      <c r="G72" s="57"/>
      <c r="H72" s="58"/>
      <c r="I72" s="35" t="s">
        <v>52</v>
      </c>
      <c r="J72" s="53"/>
    </row>
    <row r="73" spans="1:11" s="27" customFormat="1" x14ac:dyDescent="0.25">
      <c r="A73" s="55" t="s">
        <v>87</v>
      </c>
      <c r="B73" s="56"/>
      <c r="C73" s="56"/>
      <c r="D73" s="56"/>
      <c r="E73" s="56"/>
      <c r="F73" s="57"/>
      <c r="G73" s="57"/>
      <c r="H73" s="58"/>
      <c r="I73" s="35" t="s">
        <v>52</v>
      </c>
      <c r="J73" s="53"/>
    </row>
    <row r="74" spans="1:11" x14ac:dyDescent="0.25">
      <c r="A74" s="28" t="s">
        <v>53</v>
      </c>
      <c r="B74" s="28"/>
      <c r="C74" s="28"/>
      <c r="D74" s="28"/>
      <c r="E74" s="28"/>
      <c r="F74" s="28"/>
      <c r="G74" s="28"/>
      <c r="H74" s="36" t="s">
        <v>54</v>
      </c>
      <c r="I74" s="36"/>
      <c r="J74" s="54"/>
    </row>
    <row r="75" spans="1:11" x14ac:dyDescent="0.25">
      <c r="A75" s="33"/>
      <c r="B75" s="33"/>
      <c r="C75" s="33"/>
      <c r="D75" s="33"/>
      <c r="E75" s="33"/>
      <c r="F75" s="33"/>
      <c r="G75" s="33"/>
      <c r="H75" s="33"/>
      <c r="J75" s="33"/>
      <c r="K75" s="33"/>
    </row>
  </sheetData>
  <mergeCells count="58">
    <mergeCell ref="A25:E25"/>
    <mergeCell ref="A16:H16"/>
    <mergeCell ref="A1:H1"/>
    <mergeCell ref="E2:I2"/>
    <mergeCell ref="A4:H4"/>
    <mergeCell ref="A10:H10"/>
    <mergeCell ref="A21:J21"/>
    <mergeCell ref="C2:D2"/>
    <mergeCell ref="A37:E37"/>
    <mergeCell ref="A26:E26"/>
    <mergeCell ref="A27:E27"/>
    <mergeCell ref="A28:E28"/>
    <mergeCell ref="A29:E29"/>
    <mergeCell ref="A30:E30"/>
    <mergeCell ref="A31:E31"/>
    <mergeCell ref="A33:E33"/>
    <mergeCell ref="A34:E34"/>
    <mergeCell ref="A35:E35"/>
    <mergeCell ref="A36:E36"/>
    <mergeCell ref="A32:E32"/>
    <mergeCell ref="A50:D50"/>
    <mergeCell ref="A38:E38"/>
    <mergeCell ref="A40:E40"/>
    <mergeCell ref="A41:E41"/>
    <mergeCell ref="A42:E42"/>
    <mergeCell ref="A43:E43"/>
    <mergeCell ref="A44:E44"/>
    <mergeCell ref="A45:E45"/>
    <mergeCell ref="A46:E46"/>
    <mergeCell ref="A47:D47"/>
    <mergeCell ref="A48:E48"/>
    <mergeCell ref="A49:E49"/>
    <mergeCell ref="A57:D57"/>
    <mergeCell ref="E57:H57"/>
    <mergeCell ref="A58:E58"/>
    <mergeCell ref="A59:E59"/>
    <mergeCell ref="A60:E60"/>
    <mergeCell ref="A52:E52"/>
    <mergeCell ref="A53:D53"/>
    <mergeCell ref="A54:E54"/>
    <mergeCell ref="A55:E55"/>
    <mergeCell ref="A56:E56"/>
    <mergeCell ref="A72:H72"/>
    <mergeCell ref="A73:H73"/>
    <mergeCell ref="A24:J24"/>
    <mergeCell ref="A39:E39"/>
    <mergeCell ref="A67:E67"/>
    <mergeCell ref="A69:E69"/>
    <mergeCell ref="A71:E71"/>
    <mergeCell ref="A70:C70"/>
    <mergeCell ref="A62:E62"/>
    <mergeCell ref="A63:D63"/>
    <mergeCell ref="A64:E64"/>
    <mergeCell ref="A65:E65"/>
    <mergeCell ref="A66:E66"/>
    <mergeCell ref="A68:E68"/>
    <mergeCell ref="A61:E61"/>
    <mergeCell ref="A51:E51"/>
  </mergeCells>
  <pageMargins left="0.19685039370078741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проект с 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2022-03-18T06:52:29Z</dcterms:modified>
</cp:coreProperties>
</file>